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lynneathtowncouncilgovuk-my.sharepoint.com/personal/clerk_glynneathtowncouncil_gov_uk/Documents/Welfare Park Tender/"/>
    </mc:Choice>
  </mc:AlternateContent>
  <xr:revisionPtr revIDLastSave="0" documentId="8_{607D145F-CB80-4690-A418-04842BB2B7F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coring Methodology" sheetId="10" r:id="rId1"/>
    <sheet name="Stage 1 Evaluation" sheetId="5" r:id="rId2"/>
    <sheet name="Stage 2 Evaluation" sheetId="6" r:id="rId3"/>
  </sheets>
  <definedNames>
    <definedName name="_xlnm.Print_Area" localSheetId="1">'Stage 1 Evaluation'!$A$1:$E$13</definedName>
    <definedName name="_xlnm.Print_Area" localSheetId="2">'Stage 2 Evaluation'!$A$1:$I$32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I19" i="6"/>
  <c r="H19" i="6"/>
  <c r="H20" i="6" s="1"/>
  <c r="G19" i="6"/>
  <c r="F19" i="6"/>
  <c r="E19" i="6"/>
  <c r="D19" i="6"/>
  <c r="I17" i="6"/>
  <c r="H17" i="6"/>
  <c r="G17" i="6"/>
  <c r="F17" i="6"/>
  <c r="E17" i="6"/>
  <c r="D17" i="6"/>
  <c r="I15" i="6"/>
  <c r="H15" i="6"/>
  <c r="G15" i="6"/>
  <c r="F15" i="6"/>
  <c r="E15" i="6"/>
  <c r="D15" i="6"/>
  <c r="I13" i="6"/>
  <c r="H13" i="6"/>
  <c r="G13" i="6"/>
  <c r="F13" i="6"/>
  <c r="E13" i="6"/>
  <c r="D13" i="6"/>
  <c r="I3" i="6"/>
  <c r="H3" i="6"/>
  <c r="G3" i="6"/>
  <c r="F3" i="6"/>
  <c r="E3" i="6"/>
  <c r="D3" i="6"/>
  <c r="E27" i="6"/>
  <c r="E29" i="6" s="1"/>
  <c r="F27" i="6"/>
  <c r="F29" i="6" s="1"/>
  <c r="G27" i="6"/>
  <c r="G29" i="6" s="1"/>
  <c r="H27" i="6"/>
  <c r="H29" i="6" s="1"/>
  <c r="I27" i="6"/>
  <c r="I29" i="6" s="1"/>
  <c r="D27" i="6"/>
  <c r="I11" i="6"/>
  <c r="H11" i="6"/>
  <c r="G11" i="6"/>
  <c r="F11" i="6"/>
  <c r="E11" i="6"/>
  <c r="D11" i="6"/>
  <c r="I9" i="6"/>
  <c r="H9" i="6"/>
  <c r="G9" i="6"/>
  <c r="F9" i="6"/>
  <c r="E9" i="6"/>
  <c r="D9" i="6"/>
  <c r="I7" i="6"/>
  <c r="H7" i="6"/>
  <c r="G7" i="6"/>
  <c r="F7" i="6"/>
  <c r="E7" i="6"/>
  <c r="D7" i="6"/>
  <c r="I5" i="6"/>
  <c r="H5" i="6"/>
  <c r="G5" i="6"/>
  <c r="F5" i="6"/>
  <c r="E5" i="6"/>
  <c r="G20" i="6" l="1"/>
  <c r="I20" i="6"/>
  <c r="E20" i="6"/>
  <c r="F20" i="6"/>
  <c r="D20" i="6"/>
  <c r="D13" i="5"/>
  <c r="E13" i="5"/>
  <c r="F13" i="5"/>
  <c r="G13" i="5"/>
  <c r="H13" i="5"/>
  <c r="C13" i="5"/>
  <c r="B20" i="6" l="1"/>
  <c r="D29" i="6" l="1"/>
  <c r="F21" i="6" l="1"/>
  <c r="F23" i="6" s="1"/>
  <c r="F30" i="6" s="1"/>
  <c r="G21" i="6"/>
  <c r="G23" i="6" s="1"/>
  <c r="G30" i="6" s="1"/>
  <c r="H21" i="6"/>
  <c r="H23" i="6" s="1"/>
  <c r="H30" i="6" s="1"/>
  <c r="E21" i="6"/>
  <c r="E23" i="6" s="1"/>
  <c r="E30" i="6" s="1"/>
  <c r="I21" i="6"/>
  <c r="D21" i="6"/>
  <c r="D23" i="6" s="1"/>
  <c r="D30" i="6" s="1"/>
  <c r="I23" i="6" l="1"/>
  <c r="I30" i="6" s="1"/>
  <c r="I31" i="6" s="1"/>
  <c r="F31" i="6" l="1"/>
  <c r="G31" i="6"/>
  <c r="H31" i="6"/>
  <c r="E31" i="6"/>
  <c r="D3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Duffin</author>
  </authors>
  <commentList>
    <comment ref="A2" authorId="0" shapeId="0" xr:uid="{00000000-0006-0000-0100-000001000000}">
      <text>
        <r>
          <rPr>
            <b/>
            <u/>
            <sz val="12"/>
            <color indexed="81"/>
            <rFont val="Calibri"/>
            <family val="2"/>
            <scheme val="minor"/>
          </rPr>
          <t xml:space="preserve">Stage 1 Evaluation Criteria
</t>
        </r>
        <r>
          <rPr>
            <sz val="12"/>
            <color indexed="81"/>
            <rFont val="Calibri"/>
            <family val="2"/>
            <scheme val="minor"/>
          </rPr>
          <t>These sections are based on the SQuID and includes an additional Health &amp; Safety Section but may need to be adjusted accordingly.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Duffin</author>
  </authors>
  <commentList>
    <comment ref="C4" authorId="0" shapeId="0" xr:uid="{00000000-0006-0000-0200-000001000000}">
      <text>
        <r>
          <rPr>
            <b/>
            <u/>
            <sz val="12"/>
            <color indexed="81"/>
            <rFont val="Calibri"/>
            <family val="2"/>
            <scheme val="minor"/>
          </rPr>
          <t xml:space="preserve">Score (0-5) 
</t>
        </r>
        <r>
          <rPr>
            <sz val="12"/>
            <color indexed="81"/>
            <rFont val="Calibri"/>
            <family val="2"/>
            <scheme val="minor"/>
          </rPr>
          <t xml:space="preserve">
The score allocated to each element of the Quality submission.
The Scoring Methodology applied is normally a score from </t>
        </r>
        <r>
          <rPr>
            <b/>
            <sz val="12"/>
            <color indexed="81"/>
            <rFont val="Calibri"/>
            <family val="2"/>
            <scheme val="minor"/>
          </rPr>
          <t>0-5</t>
        </r>
        <r>
          <rPr>
            <sz val="12"/>
            <color indexed="81"/>
            <rFont val="Calibri"/>
            <family val="2"/>
            <scheme val="minor"/>
          </rPr>
          <t xml:space="preserve">.
</t>
        </r>
        <r>
          <rPr>
            <b/>
            <sz val="12"/>
            <color indexed="81"/>
            <rFont val="Calibri"/>
            <family val="2"/>
            <scheme val="minor"/>
          </rPr>
          <t>Note</t>
        </r>
        <r>
          <rPr>
            <sz val="12"/>
            <color indexed="81"/>
            <rFont val="Calibri"/>
            <family val="2"/>
            <scheme val="minor"/>
          </rPr>
          <t xml:space="preserve">: Alternative Scoring Methodology can be applied, e.g., </t>
        </r>
        <r>
          <rPr>
            <b/>
            <sz val="12"/>
            <color indexed="81"/>
            <rFont val="Calibri"/>
            <family val="2"/>
            <scheme val="minor"/>
          </rPr>
          <t>0-10, 0-15</t>
        </r>
        <r>
          <rPr>
            <sz val="12"/>
            <color indexed="81"/>
            <rFont val="Calibri"/>
            <family val="2"/>
            <scheme val="minor"/>
          </rPr>
          <t xml:space="preserve"> etc.</t>
        </r>
      </text>
    </comment>
    <comment ref="C5" authorId="0" shapeId="0" xr:uid="{00000000-0006-0000-0200-000002000000}">
      <text>
        <r>
          <rPr>
            <b/>
            <u/>
            <sz val="12"/>
            <color indexed="81"/>
            <rFont val="Calibri"/>
            <family val="2"/>
            <scheme val="minor"/>
          </rPr>
          <t>Weighted Score</t>
        </r>
        <r>
          <rPr>
            <b/>
            <sz val="12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 xml:space="preserve">Calculated by multiplying the </t>
        </r>
        <r>
          <rPr>
            <b/>
            <sz val="12"/>
            <color indexed="81"/>
            <rFont val="Calibri"/>
            <family val="2"/>
            <scheme val="minor"/>
          </rPr>
          <t>Score (0-5)</t>
        </r>
        <r>
          <rPr>
            <sz val="12"/>
            <color indexed="81"/>
            <rFont val="Calibri"/>
            <family val="2"/>
            <scheme val="minor"/>
          </rPr>
          <t xml:space="preserve"> by the </t>
        </r>
        <r>
          <rPr>
            <b/>
            <sz val="12"/>
            <color indexed="81"/>
            <rFont val="Calibri"/>
            <family val="2"/>
            <scheme val="minor"/>
          </rPr>
          <t xml:space="preserve">Weighting % </t>
        </r>
        <r>
          <rPr>
            <sz val="12"/>
            <color indexed="81"/>
            <rFont val="Calibri"/>
            <family val="2"/>
            <scheme val="minor"/>
          </rPr>
          <t>divided by the maximum possible score</t>
        </r>
        <r>
          <rPr>
            <b/>
            <sz val="12"/>
            <color indexed="81"/>
            <rFont val="Calibri"/>
            <family val="2"/>
            <scheme val="minor"/>
          </rPr>
          <t xml:space="preserve"> (5) </t>
        </r>
        <r>
          <rPr>
            <sz val="12"/>
            <color indexed="81"/>
            <rFont val="Calibri"/>
            <family val="2"/>
            <scheme val="minor"/>
          </rPr>
          <t>multiplied by</t>
        </r>
        <r>
          <rPr>
            <b/>
            <sz val="12"/>
            <color indexed="81"/>
            <rFont val="Calibri"/>
            <family val="2"/>
            <scheme val="minor"/>
          </rPr>
          <t xml:space="preserve"> 100</t>
        </r>
        <r>
          <rPr>
            <sz val="12"/>
            <color indexed="81"/>
            <rFont val="Calibri"/>
            <family val="2"/>
            <scheme val="minor"/>
          </rPr>
          <t xml:space="preserve">.
</t>
        </r>
        <r>
          <rPr>
            <b/>
            <sz val="12"/>
            <color indexed="81"/>
            <rFont val="Calibri"/>
            <family val="2"/>
            <scheme val="minor"/>
          </rPr>
          <t>Formula used:</t>
        </r>
        <r>
          <rPr>
            <sz val="12"/>
            <color indexed="81"/>
            <rFont val="Calibri"/>
            <family val="2"/>
            <scheme val="minor"/>
          </rPr>
          <t xml:space="preserve"> =(D4*B4)/5*100
</t>
        </r>
        <r>
          <rPr>
            <b/>
            <sz val="12"/>
            <color indexed="81"/>
            <rFont val="Calibri"/>
            <family val="2"/>
            <scheme val="minor"/>
          </rPr>
          <t xml:space="preserve">Note: </t>
        </r>
        <r>
          <rPr>
            <sz val="12"/>
            <color indexed="81"/>
            <rFont val="Calibri"/>
            <family val="2"/>
            <scheme val="minor"/>
          </rPr>
          <t xml:space="preserve">If there is another Scoring Methodology used, then the formula to calculate the Weighted Score will need to be adjusted accordingly (examples below):
Scoring Methodology: </t>
        </r>
        <r>
          <rPr>
            <b/>
            <sz val="12"/>
            <color indexed="81"/>
            <rFont val="Calibri"/>
            <family val="2"/>
            <scheme val="minor"/>
          </rPr>
          <t>0-10</t>
        </r>
        <r>
          <rPr>
            <sz val="12"/>
            <color indexed="81"/>
            <rFont val="Calibri"/>
            <family val="2"/>
            <scheme val="minor"/>
          </rPr>
          <t xml:space="preserve">, Formula would be </t>
        </r>
        <r>
          <rPr>
            <b/>
            <sz val="12"/>
            <color indexed="81"/>
            <rFont val="Calibri"/>
            <family val="2"/>
            <scheme val="minor"/>
          </rPr>
          <t>=(D4*B4/10*100)</t>
        </r>
        <r>
          <rPr>
            <sz val="12"/>
            <color indexed="81"/>
            <rFont val="Calibri"/>
            <family val="2"/>
            <scheme val="minor"/>
          </rPr>
          <t xml:space="preserve">
Scoring Methodology: </t>
        </r>
        <r>
          <rPr>
            <b/>
            <sz val="12"/>
            <color indexed="81"/>
            <rFont val="Calibri"/>
            <family val="2"/>
            <scheme val="minor"/>
          </rPr>
          <t>0-15</t>
        </r>
        <r>
          <rPr>
            <sz val="12"/>
            <color indexed="81"/>
            <rFont val="Calibri"/>
            <family val="2"/>
            <scheme val="minor"/>
          </rPr>
          <t xml:space="preserve">, Formula would be </t>
        </r>
        <r>
          <rPr>
            <b/>
            <sz val="12"/>
            <color indexed="81"/>
            <rFont val="Calibri"/>
            <family val="2"/>
            <scheme val="minor"/>
          </rPr>
          <t xml:space="preserve">=(D4*B4/15*100)
</t>
        </r>
      </text>
    </comment>
    <comment ref="B20" authorId="0" shapeId="0" xr:uid="{00000000-0006-0000-0200-000003000000}">
      <text>
        <r>
          <rPr>
            <b/>
            <u/>
            <sz val="12"/>
            <color indexed="81"/>
            <rFont val="Calibri"/>
            <family val="2"/>
            <scheme val="minor"/>
          </rPr>
          <t xml:space="preserve">Total Weighting
</t>
        </r>
        <r>
          <rPr>
            <sz val="12"/>
            <color indexed="81"/>
            <rFont val="Calibri"/>
            <family val="2"/>
            <scheme val="minor"/>
          </rPr>
          <t xml:space="preserve">The </t>
        </r>
        <r>
          <rPr>
            <b/>
            <sz val="12"/>
            <color indexed="81"/>
            <rFont val="Calibri"/>
            <family val="2"/>
            <scheme val="minor"/>
          </rPr>
          <t>Total Weighting</t>
        </r>
        <r>
          <rPr>
            <sz val="12"/>
            <color indexed="81"/>
            <rFont val="Calibri"/>
            <family val="2"/>
            <scheme val="minor"/>
          </rPr>
          <t xml:space="preserve"> must add up to </t>
        </r>
        <r>
          <rPr>
            <b/>
            <sz val="12"/>
            <color indexed="81"/>
            <rFont val="Calibri"/>
            <family val="2"/>
            <scheme val="minor"/>
          </rPr>
          <t>100%</t>
        </r>
      </text>
    </comment>
    <comment ref="C20" authorId="0" shapeId="0" xr:uid="{00000000-0006-0000-0200-000004000000}">
      <text>
        <r>
          <rPr>
            <b/>
            <u/>
            <sz val="12"/>
            <color indexed="81"/>
            <rFont val="Calibri"/>
            <family val="2"/>
            <scheme val="minor"/>
          </rPr>
          <t>Total Quality Score</t>
        </r>
        <r>
          <rPr>
            <b/>
            <sz val="12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 xml:space="preserve">
This is total of the </t>
        </r>
        <r>
          <rPr>
            <b/>
            <sz val="12"/>
            <color indexed="81"/>
            <rFont val="Calibri"/>
            <family val="2"/>
            <scheme val="minor"/>
          </rPr>
          <t>Weighted Scores</t>
        </r>
        <r>
          <rPr>
            <sz val="12"/>
            <color indexed="81"/>
            <rFont val="Calibri"/>
            <family val="2"/>
            <scheme val="minor"/>
          </rPr>
          <t xml:space="preserve"> for each of the Sub-Criteria within this Section.
Formula used:</t>
        </r>
        <r>
          <rPr>
            <b/>
            <sz val="12"/>
            <color indexed="81"/>
            <rFont val="Calibri"/>
            <family val="2"/>
            <scheme val="minor"/>
          </rPr>
          <t xml:space="preserve"> =SUM(D5,D7,D9,D11,D13)</t>
        </r>
        <r>
          <rPr>
            <sz val="12"/>
            <color indexed="81"/>
            <rFont val="Calibri"/>
            <family val="2"/>
            <scheme val="minor"/>
          </rPr>
          <t xml:space="preserve">
</t>
        </r>
        <r>
          <rPr>
            <b/>
            <sz val="12"/>
            <color indexed="81"/>
            <rFont val="Calibri"/>
            <family val="2"/>
            <scheme val="minor"/>
          </rPr>
          <t>Note</t>
        </r>
        <r>
          <rPr>
            <sz val="12"/>
            <color indexed="81"/>
            <rFont val="Calibri"/>
            <family val="2"/>
            <scheme val="minor"/>
          </rPr>
          <t xml:space="preserve">: The formula will need to be adjusted depending on the </t>
        </r>
        <r>
          <rPr>
            <b/>
            <sz val="12"/>
            <color indexed="81"/>
            <rFont val="Calibri"/>
            <family val="2"/>
            <scheme val="minor"/>
          </rPr>
          <t>Quality Sub Criteria</t>
        </r>
        <r>
          <rPr>
            <sz val="12"/>
            <color indexed="81"/>
            <rFont val="Calibri"/>
            <family val="2"/>
            <scheme val="minor"/>
          </rPr>
          <t xml:space="preserve"> being evaluated.</t>
        </r>
      </text>
    </comment>
    <comment ref="A21" authorId="0" shapeId="0" xr:uid="{00000000-0006-0000-0200-000005000000}">
      <text>
        <r>
          <rPr>
            <b/>
            <u/>
            <sz val="12"/>
            <color indexed="81"/>
            <rFont val="Calibri"/>
            <family val="2"/>
            <scheme val="minor"/>
          </rPr>
          <t>Quality Points (out of 100)</t>
        </r>
        <r>
          <rPr>
            <b/>
            <sz val="12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 xml:space="preserve">In order to calculate the Weighted Quality Score, </t>
        </r>
        <r>
          <rPr>
            <b/>
            <sz val="12"/>
            <color indexed="81"/>
            <rFont val="Calibri"/>
            <family val="2"/>
            <scheme val="minor"/>
          </rPr>
          <t xml:space="preserve">Quality Points (out of 100) </t>
        </r>
        <r>
          <rPr>
            <sz val="12"/>
            <color indexed="81"/>
            <rFont val="Calibri"/>
            <family val="2"/>
            <scheme val="minor"/>
          </rPr>
          <t xml:space="preserve">need to be allocated to each bidder.
The bidder(s) with the highest </t>
        </r>
        <r>
          <rPr>
            <b/>
            <sz val="12"/>
            <color indexed="81"/>
            <rFont val="Calibri"/>
            <family val="2"/>
            <scheme val="minor"/>
          </rPr>
          <t>Total Quality Score</t>
        </r>
        <r>
          <rPr>
            <sz val="12"/>
            <color indexed="81"/>
            <rFont val="Calibri"/>
            <family val="2"/>
            <scheme val="minor"/>
          </rPr>
          <t xml:space="preserve"> for is allocated </t>
        </r>
        <r>
          <rPr>
            <b/>
            <sz val="12"/>
            <color indexed="81"/>
            <rFont val="Calibri"/>
            <family val="2"/>
            <scheme val="minor"/>
          </rPr>
          <t>100 points</t>
        </r>
        <r>
          <rPr>
            <sz val="12"/>
            <color indexed="81"/>
            <rFont val="Calibri"/>
            <family val="2"/>
            <scheme val="minor"/>
          </rPr>
          <t xml:space="preserve"> and all other bidders are allocated points relative to this score.</t>
        </r>
        <r>
          <rPr>
            <b/>
            <sz val="12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>Formula used</t>
        </r>
        <r>
          <rPr>
            <b/>
            <sz val="12"/>
            <color indexed="81"/>
            <rFont val="Calibri"/>
            <family val="2"/>
            <scheme val="minor"/>
          </rPr>
          <t>: =D14/MAX($D$14:$I$14)*100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200-000006000000}">
      <text>
        <r>
          <rPr>
            <b/>
            <u/>
            <sz val="12"/>
            <color indexed="81"/>
            <rFont val="Calibri"/>
            <family val="2"/>
            <scheme val="minor"/>
          </rPr>
          <t xml:space="preserve">Weighted Quality Score
</t>
        </r>
        <r>
          <rPr>
            <sz val="12"/>
            <color indexed="81"/>
            <rFont val="Calibri"/>
            <family val="2"/>
            <scheme val="minor"/>
          </rPr>
          <t xml:space="preserve">
In order to calculate the </t>
        </r>
        <r>
          <rPr>
            <b/>
            <sz val="12"/>
            <color indexed="81"/>
            <rFont val="Calibri"/>
            <family val="2"/>
            <scheme val="minor"/>
          </rPr>
          <t xml:space="preserve">Weighted Quality Score </t>
        </r>
        <r>
          <rPr>
            <sz val="12"/>
            <color indexed="81"/>
            <rFont val="Calibri"/>
            <family val="2"/>
            <scheme val="minor"/>
          </rPr>
          <t>which is worth</t>
        </r>
        <r>
          <rPr>
            <b/>
            <sz val="12"/>
            <color indexed="81"/>
            <rFont val="Calibri"/>
            <family val="2"/>
            <scheme val="minor"/>
          </rPr>
          <t xml:space="preserve"> 40%</t>
        </r>
        <r>
          <rPr>
            <sz val="12"/>
            <color indexed="81"/>
            <rFont val="Calibri"/>
            <family val="2"/>
            <scheme val="minor"/>
          </rPr>
          <t xml:space="preserve"> of the overall evaluation, the </t>
        </r>
        <r>
          <rPr>
            <b/>
            <sz val="12"/>
            <color indexed="81"/>
            <rFont val="Calibri"/>
            <family val="2"/>
            <scheme val="minor"/>
          </rPr>
          <t xml:space="preserve">Quality Points (out of 100) </t>
        </r>
        <r>
          <rPr>
            <sz val="12"/>
            <color indexed="81"/>
            <rFont val="Calibri"/>
            <family val="2"/>
            <scheme val="minor"/>
          </rPr>
          <t xml:space="preserve">are multiplied by the </t>
        </r>
        <r>
          <rPr>
            <b/>
            <sz val="12"/>
            <color indexed="81"/>
            <rFont val="Calibri"/>
            <family val="2"/>
            <scheme val="minor"/>
          </rPr>
          <t>Weighting %</t>
        </r>
        <r>
          <rPr>
            <sz val="12"/>
            <color indexed="81"/>
            <rFont val="Calibri"/>
            <family val="2"/>
            <scheme val="minor"/>
          </rPr>
          <t>.
Formula used</t>
        </r>
        <r>
          <rPr>
            <b/>
            <sz val="12"/>
            <color indexed="81"/>
            <rFont val="Calibri"/>
            <family val="2"/>
            <scheme val="minor"/>
          </rPr>
          <t>: =D15*D16</t>
        </r>
        <r>
          <rPr>
            <sz val="12"/>
            <color indexed="81"/>
            <rFont val="Calibri"/>
            <family val="2"/>
            <scheme val="minor"/>
          </rPr>
          <t xml:space="preserve">
</t>
        </r>
      </text>
    </comment>
    <comment ref="A27" authorId="0" shapeId="0" xr:uid="{00000000-0006-0000-0200-000007000000}">
      <text>
        <r>
          <rPr>
            <b/>
            <u/>
            <sz val="12"/>
            <color indexed="81"/>
            <rFont val="Calibri"/>
            <family val="2"/>
            <scheme val="minor"/>
          </rPr>
          <t>Price Points (out of 100)</t>
        </r>
        <r>
          <rPr>
            <sz val="12"/>
            <color indexed="81"/>
            <rFont val="Calibri"/>
            <family val="2"/>
            <scheme val="minor"/>
          </rPr>
          <t xml:space="preserve">
In order to calculate the Weighted Price Score,</t>
        </r>
        <r>
          <rPr>
            <b/>
            <sz val="12"/>
            <color indexed="81"/>
            <rFont val="Calibri"/>
            <family val="2"/>
            <scheme val="minor"/>
          </rPr>
          <t xml:space="preserve"> Price Points (out of 100)</t>
        </r>
        <r>
          <rPr>
            <sz val="12"/>
            <color indexed="81"/>
            <rFont val="Calibri"/>
            <family val="2"/>
            <scheme val="minor"/>
          </rPr>
          <t xml:space="preserve"> need to be allocated to each bidder.
The bidder that has submitted the lowest</t>
        </r>
        <r>
          <rPr>
            <b/>
            <sz val="12"/>
            <color indexed="81"/>
            <rFont val="Calibri"/>
            <family val="2"/>
            <scheme val="minor"/>
          </rPr>
          <t xml:space="preserve"> Price</t>
        </r>
        <r>
          <rPr>
            <sz val="12"/>
            <color indexed="81"/>
            <rFont val="Calibri"/>
            <family val="2"/>
            <scheme val="minor"/>
          </rPr>
          <t xml:space="preserve"> is allocated </t>
        </r>
        <r>
          <rPr>
            <b/>
            <sz val="12"/>
            <color indexed="81"/>
            <rFont val="Calibri"/>
            <family val="2"/>
            <scheme val="minor"/>
          </rPr>
          <t>100 points</t>
        </r>
        <r>
          <rPr>
            <sz val="12"/>
            <color indexed="81"/>
            <rFont val="Calibri"/>
            <family val="2"/>
            <scheme val="minor"/>
          </rPr>
          <t xml:space="preserve"> and all other bidders are allocated points relative to this score.
</t>
        </r>
        <r>
          <rPr>
            <b/>
            <sz val="12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>Formula used</t>
        </r>
        <r>
          <rPr>
            <b/>
            <sz val="12"/>
            <color indexed="81"/>
            <rFont val="Calibri"/>
            <family val="2"/>
            <scheme val="minor"/>
          </rPr>
          <t>: =MIN($D$20:$I$20)*100/D20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9" authorId="0" shapeId="0" xr:uid="{00000000-0006-0000-0200-000008000000}">
      <text>
        <r>
          <rPr>
            <b/>
            <u/>
            <sz val="12"/>
            <color indexed="81"/>
            <rFont val="Calibri"/>
            <family val="2"/>
            <scheme val="minor"/>
          </rPr>
          <t>Weighted Price Score</t>
        </r>
        <r>
          <rPr>
            <sz val="12"/>
            <color indexed="81"/>
            <rFont val="Calibri"/>
            <family val="2"/>
            <scheme val="minor"/>
          </rPr>
          <t xml:space="preserve">
In order to calculate the </t>
        </r>
        <r>
          <rPr>
            <b/>
            <sz val="12"/>
            <color indexed="81"/>
            <rFont val="Calibri"/>
            <family val="2"/>
            <scheme val="minor"/>
          </rPr>
          <t>Weighted Price Score</t>
        </r>
        <r>
          <rPr>
            <sz val="12"/>
            <color indexed="81"/>
            <rFont val="Calibri"/>
            <family val="2"/>
            <scheme val="minor"/>
          </rPr>
          <t xml:space="preserve"> which is worth </t>
        </r>
        <r>
          <rPr>
            <b/>
            <sz val="12"/>
            <color indexed="81"/>
            <rFont val="Calibri"/>
            <family val="2"/>
            <scheme val="minor"/>
          </rPr>
          <t>60%</t>
        </r>
        <r>
          <rPr>
            <sz val="12"/>
            <color indexed="81"/>
            <rFont val="Calibri"/>
            <family val="2"/>
            <scheme val="minor"/>
          </rPr>
          <t xml:space="preserve"> of the overall Evaluation, the </t>
        </r>
        <r>
          <rPr>
            <b/>
            <sz val="12"/>
            <color indexed="81"/>
            <rFont val="Calibri"/>
            <family val="2"/>
            <scheme val="minor"/>
          </rPr>
          <t>Price Points (out of 100)</t>
        </r>
        <r>
          <rPr>
            <sz val="12"/>
            <color indexed="81"/>
            <rFont val="Calibri"/>
            <family val="2"/>
            <scheme val="minor"/>
          </rPr>
          <t xml:space="preserve"> are multiplied by the by the </t>
        </r>
        <r>
          <rPr>
            <b/>
            <sz val="12"/>
            <color indexed="81"/>
            <rFont val="Calibri"/>
            <family val="2"/>
            <scheme val="minor"/>
          </rPr>
          <t>Price Weighting %</t>
        </r>
        <r>
          <rPr>
            <sz val="12"/>
            <color indexed="81"/>
            <rFont val="Calibri"/>
            <family val="2"/>
            <scheme val="minor"/>
          </rPr>
          <t>.</t>
        </r>
        <r>
          <rPr>
            <b/>
            <sz val="12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>Formula used</t>
        </r>
        <r>
          <rPr>
            <b/>
            <sz val="12"/>
            <color indexed="81"/>
            <rFont val="Calibri"/>
            <family val="2"/>
            <scheme val="minor"/>
          </rPr>
          <t>: =D21*D22</t>
        </r>
      </text>
    </comment>
    <comment ref="A30" authorId="0" shapeId="0" xr:uid="{00000000-0006-0000-0200-000009000000}">
      <text>
        <r>
          <rPr>
            <b/>
            <u/>
            <sz val="12"/>
            <color indexed="81"/>
            <rFont val="Calibri"/>
            <family val="2"/>
            <scheme val="minor"/>
          </rPr>
          <t>Total Weighted Score (Price + Quality)</t>
        </r>
        <r>
          <rPr>
            <sz val="12"/>
            <color indexed="81"/>
            <rFont val="Calibri"/>
            <family val="2"/>
            <scheme val="minor"/>
          </rPr>
          <t xml:space="preserve">
This is calculated by adding the </t>
        </r>
        <r>
          <rPr>
            <b/>
            <sz val="12"/>
            <color indexed="81"/>
            <rFont val="Calibri"/>
            <family val="2"/>
            <scheme val="minor"/>
          </rPr>
          <t>Weighted Quality Score</t>
        </r>
        <r>
          <rPr>
            <sz val="12"/>
            <color indexed="81"/>
            <rFont val="Calibri"/>
            <family val="2"/>
            <scheme val="minor"/>
          </rPr>
          <t xml:space="preserve"> &amp; </t>
        </r>
        <r>
          <rPr>
            <b/>
            <sz val="12"/>
            <color indexed="81"/>
            <rFont val="Calibri"/>
            <family val="2"/>
            <scheme val="minor"/>
          </rPr>
          <t>Weighted Price Score</t>
        </r>
        <r>
          <rPr>
            <sz val="12"/>
            <color indexed="81"/>
            <rFont val="Calibri"/>
            <family val="2"/>
            <scheme val="minor"/>
          </rPr>
          <t xml:space="preserve"> together.
</t>
        </r>
        <r>
          <rPr>
            <b/>
            <sz val="12"/>
            <color indexed="81"/>
            <rFont val="Calibri"/>
            <family val="2"/>
            <scheme val="minor"/>
          </rPr>
          <t>Formula used: =D17+D23</t>
        </r>
      </text>
    </comment>
    <comment ref="A31" authorId="0" shapeId="0" xr:uid="{00000000-0006-0000-0200-00000A000000}">
      <text>
        <r>
          <rPr>
            <b/>
            <u/>
            <sz val="12"/>
            <color indexed="81"/>
            <rFont val="Calibri"/>
            <family val="2"/>
            <scheme val="minor"/>
          </rPr>
          <t xml:space="preserve">Overall Ranking
</t>
        </r>
        <r>
          <rPr>
            <sz val="12"/>
            <color indexed="81"/>
            <rFont val="Calibri"/>
            <family val="2"/>
            <scheme val="minor"/>
          </rPr>
          <t xml:space="preserve">The bidder with the highest </t>
        </r>
        <r>
          <rPr>
            <b/>
            <sz val="12"/>
            <color indexed="81"/>
            <rFont val="Calibri"/>
            <family val="2"/>
            <scheme val="minor"/>
          </rPr>
          <t>Total Weighted Score</t>
        </r>
        <r>
          <rPr>
            <sz val="12"/>
            <color indexed="81"/>
            <rFont val="Calibri"/>
            <family val="2"/>
            <scheme val="minor"/>
          </rPr>
          <t xml:space="preserve"> is </t>
        </r>
        <r>
          <rPr>
            <b/>
            <sz val="12"/>
            <color indexed="81"/>
            <rFont val="Calibri"/>
            <family val="2"/>
            <scheme val="minor"/>
          </rPr>
          <t xml:space="preserve">Ranked 1st  
</t>
        </r>
        <r>
          <rPr>
            <sz val="12"/>
            <color indexed="81"/>
            <rFont val="Calibri"/>
            <family val="2"/>
            <scheme val="minor"/>
          </rPr>
          <t>Formula used</t>
        </r>
        <r>
          <rPr>
            <b/>
            <sz val="12"/>
            <color indexed="81"/>
            <rFont val="Calibri"/>
            <family val="2"/>
            <scheme val="minor"/>
          </rPr>
          <t>: =RANK(D24,$D$24:$I$24)</t>
        </r>
      </text>
    </comment>
  </commentList>
</comments>
</file>

<file path=xl/sharedStrings.xml><?xml version="1.0" encoding="utf-8"?>
<sst xmlns="http://schemas.openxmlformats.org/spreadsheetml/2006/main" count="78" uniqueCount="54">
  <si>
    <t>Interpretation</t>
  </si>
  <si>
    <t>Score</t>
  </si>
  <si>
    <r>
      <t xml:space="preserve">Excellent
</t>
    </r>
    <r>
      <rPr>
        <sz val="12"/>
        <rFont val="Calibri"/>
        <family val="2"/>
        <scheme val="minor"/>
      </rPr>
      <t xml:space="preserve">• An excellent response provided, clearly demonstrating a very high level of understanding of the contract requirements. 
• The response inspired an extremely high level of confidence in the Candidate’s understanding of the contract requirements. 
• No weaknesses or concerns. </t>
    </r>
  </si>
  <si>
    <r>
      <rPr>
        <b/>
        <sz val="12"/>
        <rFont val="Calibri"/>
        <family val="2"/>
        <scheme val="minor"/>
      </rPr>
      <t>Very Good</t>
    </r>
    <r>
      <rPr>
        <sz val="12"/>
        <rFont val="Calibri"/>
        <family val="2"/>
        <scheme val="minor"/>
      </rPr>
      <t xml:space="preserve">
• A very good response provided, demonstrating a very good level of understanding of the contract requirements. 
• The response inspired a very good level of confidence in the Candidate’s understanding of the contract requirements. 
• Strengths far outweighed any weaknesses in the response. </t>
    </r>
  </si>
  <si>
    <r>
      <rPr>
        <b/>
        <sz val="12"/>
        <rFont val="Calibri"/>
        <family val="2"/>
        <scheme val="minor"/>
      </rPr>
      <t>Good</t>
    </r>
    <r>
      <rPr>
        <sz val="12"/>
        <rFont val="Calibri"/>
        <family val="2"/>
        <scheme val="minor"/>
      </rPr>
      <t xml:space="preserve">
• A good response provided, demonstrating a good level of understanding of the contract requirements. 
• The response inspired a good level of confidence in the Candidate’s understanding of the contract requirements. 
• Strengths outweighed any weaknesses in the response in most but not all respects. </t>
    </r>
  </si>
  <si>
    <r>
      <rPr>
        <b/>
        <sz val="12"/>
        <rFont val="Calibri"/>
        <family val="2"/>
        <scheme val="minor"/>
      </rPr>
      <t xml:space="preserve">Satisfactory </t>
    </r>
    <r>
      <rPr>
        <sz val="12"/>
        <rFont val="Calibri"/>
        <family val="2"/>
        <scheme val="minor"/>
      </rPr>
      <t xml:space="preserve">
• A satisfactory response provided, outlining a satisfactory level of understanding of the contract requirements. 
• The response inspired a satisfactory level of understanding of the contract requirements. 
• Strengths marginally outweighed the weaknesses in the response. </t>
    </r>
  </si>
  <si>
    <r>
      <rPr>
        <b/>
        <sz val="12"/>
        <rFont val="Calibri"/>
        <family val="2"/>
        <scheme val="minor"/>
      </rPr>
      <t xml:space="preserve">Limited </t>
    </r>
    <r>
      <rPr>
        <sz val="12"/>
        <rFont val="Calibri"/>
        <family val="2"/>
        <scheme val="minor"/>
      </rPr>
      <t xml:space="preserve">
• A limited response provided, outlining a limited understanding of the contract requirements. 
• The response inspired a low level of confidence in the Candidate’s understanding of the contract requirements. 
• Weaknesses far outweighed any strength in the response or contained significant omissions or concerns. </t>
    </r>
  </si>
  <si>
    <r>
      <rPr>
        <b/>
        <sz val="12"/>
        <rFont val="Calibri"/>
        <family val="2"/>
        <scheme val="minor"/>
      </rPr>
      <t xml:space="preserve">Unacceptable </t>
    </r>
    <r>
      <rPr>
        <sz val="12"/>
        <rFont val="Calibri"/>
        <family val="2"/>
        <scheme val="minor"/>
      </rPr>
      <t xml:space="preserve">
• No response or unacceptable or insufficient information provided.
• Response fails to meet the requirements with no relevant detail provided to demonstrate any understanding of the contract requirements. 
• No strong aspects to the response. </t>
    </r>
  </si>
  <si>
    <t xml:space="preserve">Title: </t>
  </si>
  <si>
    <t>Stage 1 Evaluation Criteria</t>
  </si>
  <si>
    <t>Evaluation Method</t>
  </si>
  <si>
    <t>Yes</t>
  </si>
  <si>
    <t>Section A - Supplier Acceptability</t>
  </si>
  <si>
    <t>Pass / Fail</t>
  </si>
  <si>
    <t>No</t>
  </si>
  <si>
    <t>Section B - Economic / Financial Standing / Insurances</t>
  </si>
  <si>
    <t>Pass</t>
  </si>
  <si>
    <t>Section C - Capacity &amp; Capability</t>
  </si>
  <si>
    <t>Fail</t>
  </si>
  <si>
    <t>Section D - Management</t>
  </si>
  <si>
    <t>Section E - Equal Opportunities</t>
  </si>
  <si>
    <t>Section F - Sustainability</t>
  </si>
  <si>
    <t>Section G - Health &amp; Safety</t>
  </si>
  <si>
    <t>Section G - Additional Health &amp; Safety Questions</t>
  </si>
  <si>
    <t>Section H - Forms</t>
  </si>
  <si>
    <t>Section H - Acceptance of T&amp;Cs (NEC form of contract)</t>
  </si>
  <si>
    <t>Progress to Stage 2 Evaluation</t>
  </si>
  <si>
    <t xml:space="preserve">Weightings: Price 60% / Quality 40% </t>
  </si>
  <si>
    <t>Quality Section (40%)</t>
  </si>
  <si>
    <t>Quality Sub-Criteria</t>
  </si>
  <si>
    <t>Weighting (%)</t>
  </si>
  <si>
    <t>Scores</t>
  </si>
  <si>
    <t>Sub Criteria 1 - Alignment to Brief</t>
  </si>
  <si>
    <t>Score (0-5)</t>
  </si>
  <si>
    <t>Weighted Score</t>
  </si>
  <si>
    <t>Sub Criteria 2 - Quality of Product (Technical Merit/Aesthetic/Functional</t>
  </si>
  <si>
    <t>Sub Criteria 3 - Accessibility of Design to Users</t>
  </si>
  <si>
    <t>Sub Criteria 4 - Consultancy Support / Contractor Support (Sub-Contractor Management?)</t>
  </si>
  <si>
    <t>Sub Criteria 5 - Value for Money (Overall Quality of Design/Product/Contractor Support etc.)</t>
  </si>
  <si>
    <t>Sub Criteria 6 - Aftersales, Warranties &amp; Technical Assistance</t>
  </si>
  <si>
    <t>Sub Criteria 7 - Experience &amp; Qualifications of Staff / Contractor Case Studies/References</t>
  </si>
  <si>
    <t>Sub Criteria 8 - Level of Ongoing Maintenance / (Complimentary Maintenance Checks as part of Contractor Warranty see 6 above)?</t>
  </si>
  <si>
    <t>Total Weighting</t>
  </si>
  <si>
    <t>Total Quality Score</t>
  </si>
  <si>
    <t>Quality Points (out of 100)</t>
  </si>
  <si>
    <t xml:space="preserve">Quality Weighting </t>
  </si>
  <si>
    <t xml:space="preserve">Weighted Quality Score </t>
  </si>
  <si>
    <t>Price Section (60%)</t>
  </si>
  <si>
    <t>Price</t>
  </si>
  <si>
    <t>Price Points (out of 100)</t>
  </si>
  <si>
    <t>Price Weighting</t>
  </si>
  <si>
    <t>Weighted Price Score</t>
  </si>
  <si>
    <t>Total Weighted Score (Price + Quality)</t>
  </si>
  <si>
    <t>Overall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</si>
</sst>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b/>
      <sz val="9"/>
      <color indexed="81"/>
      <name val="Tahoma"/>
      <family val="2"/>
    </font>
    <font>
      <b/>
      <sz val="12"/>
      <color indexed="81"/>
      <name val="Calibri"/>
      <family val="2"/>
      <scheme val="minor"/>
    </font>
    <font>
      <b/>
      <u/>
      <sz val="12"/>
      <color indexed="81"/>
      <name val="Calibri"/>
      <family val="2"/>
      <scheme val="minor"/>
    </font>
    <font>
      <sz val="12"/>
      <color indexed="8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8" fillId="0" borderId="0"/>
    <xf numFmtId="0" fontId="7" fillId="0" borderId="0"/>
    <xf numFmtId="0" fontId="12" fillId="0" borderId="0"/>
    <xf numFmtId="0" fontId="13" fillId="0" borderId="0"/>
    <xf numFmtId="9" fontId="13" fillId="0" borderId="0" applyFont="0" applyFill="0" applyBorder="0" applyAlignment="0" applyProtection="0"/>
    <xf numFmtId="0" fontId="11" fillId="0" borderId="0"/>
    <xf numFmtId="0" fontId="6" fillId="0" borderId="0"/>
    <xf numFmtId="0" fontId="12" fillId="0" borderId="0" applyNumberFormat="0" applyFill="0" applyBorder="0" applyProtection="0">
      <alignment vertical="top"/>
    </xf>
    <xf numFmtId="0" fontId="14" fillId="0" borderId="0"/>
    <xf numFmtId="9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4" fillId="0" borderId="0"/>
    <xf numFmtId="0" fontId="14" fillId="0" borderId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Protection="0">
      <alignment vertical="top"/>
    </xf>
    <xf numFmtId="0" fontId="13" fillId="0" borderId="0"/>
    <xf numFmtId="9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3" fillId="0" borderId="0"/>
    <xf numFmtId="9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6" fillId="3" borderId="4" xfId="6" applyFont="1" applyFill="1" applyBorder="1" applyAlignment="1">
      <alignment horizontal="center" vertical="center" wrapText="1"/>
    </xf>
    <xf numFmtId="0" fontId="16" fillId="3" borderId="2" xfId="6" applyFont="1" applyFill="1" applyBorder="1" applyAlignment="1">
      <alignment horizontal="center" vertical="center" wrapText="1"/>
    </xf>
    <xf numFmtId="9" fontId="21" fillId="0" borderId="2" xfId="6" applyNumberFormat="1" applyFont="1" applyBorder="1" applyAlignment="1">
      <alignment horizontal="right" vertical="center"/>
    </xf>
    <xf numFmtId="0" fontId="16" fillId="3" borderId="1" xfId="0" applyFont="1" applyFill="1" applyBorder="1" applyAlignment="1">
      <alignment horizontal="right" vertical="center" wrapText="1"/>
    </xf>
    <xf numFmtId="9" fontId="16" fillId="3" borderId="2" xfId="0" applyNumberFormat="1" applyFont="1" applyFill="1" applyBorder="1" applyAlignment="1">
      <alignment horizontal="center" vertical="center" wrapText="1"/>
    </xf>
    <xf numFmtId="9" fontId="16" fillId="3" borderId="2" xfId="0" applyNumberFormat="1" applyFont="1" applyFill="1" applyBorder="1" applyAlignment="1">
      <alignment horizontal="right" vertical="center" wrapText="1"/>
    </xf>
    <xf numFmtId="0" fontId="16" fillId="5" borderId="2" xfId="0" applyFont="1" applyFill="1" applyBorder="1" applyAlignment="1">
      <alignment horizontal="right" vertical="center" wrapText="1"/>
    </xf>
    <xf numFmtId="0" fontId="16" fillId="5" borderId="4" xfId="0" applyFont="1" applyFill="1" applyBorder="1" applyAlignment="1">
      <alignment horizontal="right" vertical="center" wrapText="1"/>
    </xf>
    <xf numFmtId="2" fontId="16" fillId="0" borderId="1" xfId="6" applyNumberFormat="1" applyFont="1" applyBorder="1" applyAlignment="1">
      <alignment horizontal="center" vertical="center"/>
    </xf>
    <xf numFmtId="2" fontId="16" fillId="3" borderId="1" xfId="6" applyNumberFormat="1" applyFont="1" applyFill="1" applyBorder="1" applyAlignment="1">
      <alignment horizontal="center" vertical="center"/>
    </xf>
    <xf numFmtId="2" fontId="16" fillId="5" borderId="1" xfId="6" applyNumberFormat="1" applyFont="1" applyFill="1" applyBorder="1" applyAlignment="1">
      <alignment horizontal="center" vertical="center" wrapText="1"/>
    </xf>
    <xf numFmtId="2" fontId="16" fillId="5" borderId="1" xfId="6" applyNumberFormat="1" applyFont="1" applyFill="1" applyBorder="1" applyAlignment="1">
      <alignment horizontal="center" vertical="center"/>
    </xf>
    <xf numFmtId="0" fontId="16" fillId="3" borderId="1" xfId="6" applyFont="1" applyFill="1" applyBorder="1" applyAlignment="1">
      <alignment horizontal="center" vertical="center"/>
    </xf>
    <xf numFmtId="9" fontId="17" fillId="3" borderId="1" xfId="6" applyNumberFormat="1" applyFont="1" applyFill="1" applyBorder="1" applyAlignment="1">
      <alignment horizontal="center" vertical="center"/>
    </xf>
    <xf numFmtId="164" fontId="20" fillId="0" borderId="1" xfId="6" applyNumberFormat="1" applyFont="1" applyBorder="1" applyAlignment="1">
      <alignment horizontal="center" vertical="center"/>
    </xf>
    <xf numFmtId="2" fontId="16" fillId="4" borderId="1" xfId="6" applyNumberFormat="1" applyFont="1" applyFill="1" applyBorder="1" applyAlignment="1">
      <alignment horizontal="center" vertical="center"/>
    </xf>
    <xf numFmtId="9" fontId="22" fillId="0" borderId="2" xfId="6" applyNumberFormat="1" applyFont="1" applyBorder="1" applyAlignment="1">
      <alignment horizontal="right" vertical="center"/>
    </xf>
    <xf numFmtId="0" fontId="23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5" fillId="0" borderId="0" xfId="6" applyFont="1"/>
    <xf numFmtId="0" fontId="23" fillId="0" borderId="0" xfId="6" applyFont="1" applyAlignment="1">
      <alignment vertical="center"/>
    </xf>
    <xf numFmtId="0" fontId="25" fillId="0" borderId="0" xfId="6" applyFont="1" applyAlignment="1">
      <alignment vertical="center"/>
    </xf>
    <xf numFmtId="0" fontId="25" fillId="0" borderId="0" xfId="6" applyFont="1" applyAlignment="1">
      <alignment vertical="top"/>
    </xf>
    <xf numFmtId="0" fontId="25" fillId="0" borderId="0" xfId="6" applyFont="1" applyAlignment="1">
      <alignment horizontal="center"/>
    </xf>
    <xf numFmtId="0" fontId="9" fillId="0" borderId="0" xfId="0" applyFont="1" applyAlignment="1">
      <alignment horizontal="center" vertical="center"/>
    </xf>
    <xf numFmtId="1" fontId="20" fillId="0" borderId="1" xfId="6" applyNumberFormat="1" applyFont="1" applyBorder="1" applyAlignment="1">
      <alignment horizontal="center" vertical="center"/>
    </xf>
    <xf numFmtId="2" fontId="16" fillId="0" borderId="1" xfId="6" applyNumberFormat="1" applyFont="1" applyBorder="1" applyAlignment="1">
      <alignment horizontal="center" vertical="center" wrapText="1"/>
    </xf>
    <xf numFmtId="2" fontId="16" fillId="4" borderId="1" xfId="6" applyNumberFormat="1" applyFont="1" applyFill="1" applyBorder="1" applyAlignment="1">
      <alignment horizontal="center" vertical="center" wrapText="1"/>
    </xf>
    <xf numFmtId="9" fontId="25" fillId="0" borderId="0" xfId="6" applyNumberFormat="1" applyFont="1" applyAlignment="1">
      <alignment horizontal="center"/>
    </xf>
    <xf numFmtId="0" fontId="16" fillId="3" borderId="1" xfId="3" applyFont="1" applyFill="1" applyBorder="1" applyAlignment="1">
      <alignment vertical="center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0" fontId="16" fillId="0" borderId="1" xfId="0" applyFont="1" applyBorder="1" applyAlignment="1">
      <alignment horizontal="center" vertical="center"/>
    </xf>
    <xf numFmtId="0" fontId="16" fillId="2" borderId="2" xfId="6" applyFont="1" applyFill="1" applyBorder="1" applyAlignment="1">
      <alignment vertical="center"/>
    </xf>
    <xf numFmtId="0" fontId="16" fillId="2" borderId="4" xfId="6" applyFont="1" applyFill="1" applyBorder="1" applyAlignment="1">
      <alignment vertical="center"/>
    </xf>
    <xf numFmtId="0" fontId="16" fillId="2" borderId="3" xfId="6" applyFont="1" applyFill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4" fillId="3" borderId="2" xfId="26" applyFont="1" applyFill="1" applyBorder="1" applyAlignment="1">
      <alignment horizontal="right" vertical="center" wrapText="1"/>
    </xf>
    <xf numFmtId="0" fontId="24" fillId="3" borderId="3" xfId="26" applyFont="1" applyFill="1" applyBorder="1" applyAlignment="1">
      <alignment horizontal="right" vertical="center" wrapText="1"/>
    </xf>
    <xf numFmtId="0" fontId="16" fillId="0" borderId="2" xfId="6" applyFont="1" applyBorder="1" applyAlignment="1">
      <alignment horizontal="left" vertical="center"/>
    </xf>
    <xf numFmtId="0" fontId="16" fillId="0" borderId="4" xfId="6" applyFont="1" applyBorder="1" applyAlignment="1">
      <alignment horizontal="left" vertical="center"/>
    </xf>
    <xf numFmtId="0" fontId="16" fillId="0" borderId="3" xfId="6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9" fontId="18" fillId="0" borderId="8" xfId="6" applyNumberFormat="1" applyFont="1" applyBorder="1" applyAlignment="1">
      <alignment horizontal="center" vertical="center"/>
    </xf>
    <xf numFmtId="9" fontId="18" fillId="0" borderId="6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0" fontId="17" fillId="0" borderId="4" xfId="6" applyFont="1" applyBorder="1" applyAlignment="1">
      <alignment horizontal="center" vertical="center"/>
    </xf>
    <xf numFmtId="0" fontId="17" fillId="0" borderId="3" xfId="6" applyFont="1" applyBorder="1" applyAlignment="1">
      <alignment horizontal="center" vertical="center"/>
    </xf>
    <xf numFmtId="0" fontId="16" fillId="3" borderId="2" xfId="6" applyFont="1" applyFill="1" applyBorder="1" applyAlignment="1">
      <alignment horizontal="right" vertical="center"/>
    </xf>
    <xf numFmtId="0" fontId="16" fillId="3" borderId="4" xfId="6" applyFont="1" applyFill="1" applyBorder="1" applyAlignment="1">
      <alignment horizontal="right" vertical="center"/>
    </xf>
    <xf numFmtId="0" fontId="16" fillId="4" borderId="2" xfId="6" applyFont="1" applyFill="1" applyBorder="1" applyAlignment="1">
      <alignment horizontal="right" vertical="center"/>
    </xf>
    <xf numFmtId="0" fontId="16" fillId="4" borderId="4" xfId="6" applyFont="1" applyFill="1" applyBorder="1" applyAlignment="1">
      <alignment horizontal="right" vertical="center"/>
    </xf>
    <xf numFmtId="0" fontId="17" fillId="3" borderId="2" xfId="0" applyFont="1" applyFill="1" applyBorder="1" applyAlignment="1">
      <alignment horizontal="right" vertical="center"/>
    </xf>
    <xf numFmtId="0" fontId="17" fillId="3" borderId="4" xfId="0" applyFont="1" applyFill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0" borderId="2" xfId="6" applyFont="1" applyBorder="1" applyAlignment="1">
      <alignment horizontal="right" vertical="center"/>
    </xf>
    <xf numFmtId="0" fontId="16" fillId="0" borderId="4" xfId="6" applyFont="1" applyBorder="1" applyAlignment="1">
      <alignment horizontal="right" vertical="center"/>
    </xf>
    <xf numFmtId="0" fontId="16" fillId="4" borderId="2" xfId="0" applyFont="1" applyFill="1" applyBorder="1" applyAlignment="1">
      <alignment horizontal="right" vertical="center" wrapText="1"/>
    </xf>
    <xf numFmtId="0" fontId="16" fillId="4" borderId="4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7" fillId="3" borderId="4" xfId="0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9" fontId="18" fillId="0" borderId="7" xfId="6" applyNumberFormat="1" applyFont="1" applyBorder="1" applyAlignment="1">
      <alignment horizontal="center" vertical="center"/>
    </xf>
    <xf numFmtId="9" fontId="18" fillId="0" borderId="5" xfId="6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51">
    <cellStyle name="Default" xfId="8" xr:uid="{00000000-0005-0000-0000-000000000000}"/>
    <cellStyle name="Default 2" xfId="31" xr:uid="{00000000-0005-0000-0000-000001000000}"/>
    <cellStyle name="Normal" xfId="0" builtinId="0"/>
    <cellStyle name="Normal 2" xfId="1" xr:uid="{00000000-0005-0000-0000-000003000000}"/>
    <cellStyle name="Normal 2 2" xfId="14" xr:uid="{00000000-0005-0000-0000-000004000000}"/>
    <cellStyle name="Normal 2 2 2" xfId="23" xr:uid="{00000000-0005-0000-0000-000005000000}"/>
    <cellStyle name="Normal 2 2 2 2" xfId="46" xr:uid="{00000000-0005-0000-0000-000006000000}"/>
    <cellStyle name="Normal 2 2 3" xfId="37" xr:uid="{00000000-0005-0000-0000-000007000000}"/>
    <cellStyle name="Normal 2 3" xfId="11" xr:uid="{00000000-0005-0000-0000-000008000000}"/>
    <cellStyle name="Normal 2 3 2" xfId="34" xr:uid="{00000000-0005-0000-0000-000009000000}"/>
    <cellStyle name="Normal 2 4" xfId="18" xr:uid="{00000000-0005-0000-0000-00000A000000}"/>
    <cellStyle name="Normal 2 4 2" xfId="41" xr:uid="{00000000-0005-0000-0000-00000B000000}"/>
    <cellStyle name="Normal 2 5" xfId="28" xr:uid="{00000000-0005-0000-0000-00000C000000}"/>
    <cellStyle name="Normal 3" xfId="2" xr:uid="{00000000-0005-0000-0000-00000D000000}"/>
    <cellStyle name="Normal 3 2" xfId="15" xr:uid="{00000000-0005-0000-0000-00000E000000}"/>
    <cellStyle name="Normal 3 2 2" xfId="24" xr:uid="{00000000-0005-0000-0000-00000F000000}"/>
    <cellStyle name="Normal 3 2 2 2" xfId="47" xr:uid="{00000000-0005-0000-0000-000010000000}"/>
    <cellStyle name="Normal 3 2 3" xfId="38" xr:uid="{00000000-0005-0000-0000-000011000000}"/>
    <cellStyle name="Normal 3 3" xfId="12" xr:uid="{00000000-0005-0000-0000-000012000000}"/>
    <cellStyle name="Normal 3 3 2" xfId="35" xr:uid="{00000000-0005-0000-0000-000013000000}"/>
    <cellStyle name="Normal 3 4" xfId="19" xr:uid="{00000000-0005-0000-0000-000014000000}"/>
    <cellStyle name="Normal 3 4 2" xfId="26" xr:uid="{00000000-0005-0000-0000-000015000000}"/>
    <cellStyle name="Normal 3 4 2 2" xfId="49" xr:uid="{00000000-0005-0000-0000-000016000000}"/>
    <cellStyle name="Normal 3 4 2 3" xfId="50" xr:uid="{00000000-0005-0000-0000-000017000000}"/>
    <cellStyle name="Normal 3 4 3" xfId="42" xr:uid="{00000000-0005-0000-0000-000018000000}"/>
    <cellStyle name="Normal 3 5" xfId="29" xr:uid="{00000000-0005-0000-0000-000019000000}"/>
    <cellStyle name="Normal 4" xfId="4" xr:uid="{00000000-0005-0000-0000-00001A000000}"/>
    <cellStyle name="Normal 4 2" xfId="20" xr:uid="{00000000-0005-0000-0000-00001B000000}"/>
    <cellStyle name="Normal 4 2 2" xfId="43" xr:uid="{00000000-0005-0000-0000-00001C000000}"/>
    <cellStyle name="Normal 5" xfId="7" xr:uid="{00000000-0005-0000-0000-00001D000000}"/>
    <cellStyle name="Normal 5 2" xfId="16" xr:uid="{00000000-0005-0000-0000-00001E000000}"/>
    <cellStyle name="Normal 5 2 2" xfId="25" xr:uid="{00000000-0005-0000-0000-00001F000000}"/>
    <cellStyle name="Normal 5 2 2 2" xfId="48" xr:uid="{00000000-0005-0000-0000-000020000000}"/>
    <cellStyle name="Normal 5 2 3" xfId="39" xr:uid="{00000000-0005-0000-0000-000021000000}"/>
    <cellStyle name="Normal 5 3" xfId="13" xr:uid="{00000000-0005-0000-0000-000022000000}"/>
    <cellStyle name="Normal 5 3 2" xfId="36" xr:uid="{00000000-0005-0000-0000-000023000000}"/>
    <cellStyle name="Normal 5 4" xfId="22" xr:uid="{00000000-0005-0000-0000-000024000000}"/>
    <cellStyle name="Normal 5 4 2" xfId="45" xr:uid="{00000000-0005-0000-0000-000025000000}"/>
    <cellStyle name="Normal 5 5" xfId="30" xr:uid="{00000000-0005-0000-0000-000026000000}"/>
    <cellStyle name="Normal 6" xfId="9" xr:uid="{00000000-0005-0000-0000-000027000000}"/>
    <cellStyle name="Normal 6 2" xfId="32" xr:uid="{00000000-0005-0000-0000-000028000000}"/>
    <cellStyle name="Normal 7" xfId="17" xr:uid="{00000000-0005-0000-0000-000029000000}"/>
    <cellStyle name="Normal 7 2" xfId="40" xr:uid="{00000000-0005-0000-0000-00002A000000}"/>
    <cellStyle name="Normal 8" xfId="27" xr:uid="{00000000-0005-0000-0000-00002B000000}"/>
    <cellStyle name="Normal_PQQ Evaluation Matrix" xfId="3" xr:uid="{00000000-0005-0000-0000-00002C000000}"/>
    <cellStyle name="Normal_PQQ Evaluation Matrix 2" xfId="6" xr:uid="{00000000-0005-0000-0000-00002D000000}"/>
    <cellStyle name="Percent 2" xfId="5" xr:uid="{00000000-0005-0000-0000-00002E000000}"/>
    <cellStyle name="Percent 2 2" xfId="21" xr:uid="{00000000-0005-0000-0000-00002F000000}"/>
    <cellStyle name="Percent 2 2 2" xfId="44" xr:uid="{00000000-0005-0000-0000-000030000000}"/>
    <cellStyle name="Percent 3" xfId="10" xr:uid="{00000000-0005-0000-0000-000031000000}"/>
    <cellStyle name="Percent 3 2" xfId="33" xr:uid="{00000000-0005-0000-0000-000032000000}"/>
  </cellStyles>
  <dxfs count="7">
    <dxf>
      <fill>
        <patternFill>
          <bgColor rgb="FF92D05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5F5F5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externalLinkPath" Target="file:///P:\Procurement%20Toolkit\Standard%20Documentation\Tender%20Evaluation\Evaluation%20Matrix%20(Blank%20Template).xlsx" TargetMode="External"/><Relationship Id="rId1" Type="http://schemas.openxmlformats.org/officeDocument/2006/relationships/externalLinkPath" Target="file:///P:\Procurement%20Toolkit\Standard%20Documentation\Tender%20Evaluation\Evaluation%20Matrix%20(Blank%20Template).xls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P:\Procurement%20Toolkit\Standard%20Documentation\Tender%20Evaluation\Evaluation%20Matrix%20(Blank%20Template).xlsx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="75" zoomScaleNormal="75" workbookViewId="0">
      <selection activeCell="G4" sqref="G4"/>
    </sheetView>
  </sheetViews>
  <sheetFormatPr defaultRowHeight="12.75" x14ac:dyDescent="0.2"/>
  <cols>
    <col min="1" max="1" width="126" customWidth="1"/>
    <col min="2" max="2" width="18.5703125" customWidth="1"/>
    <col min="3" max="3" width="10.85546875" bestFit="1" customWidth="1"/>
  </cols>
  <sheetData>
    <row r="1" spans="1:3" ht="36" customHeight="1" x14ac:dyDescent="0.2">
      <c r="A1" s="36" t="s">
        <v>0</v>
      </c>
      <c r="B1" s="37" t="s">
        <v>1</v>
      </c>
    </row>
    <row r="2" spans="1:3" ht="99.95" customHeight="1" x14ac:dyDescent="0.2">
      <c r="A2" s="38" t="s">
        <v>2</v>
      </c>
      <c r="B2" s="42">
        <v>5</v>
      </c>
    </row>
    <row r="3" spans="1:3" ht="99.95" customHeight="1" x14ac:dyDescent="0.2">
      <c r="A3" s="39" t="s">
        <v>3</v>
      </c>
      <c r="B3" s="42">
        <v>4</v>
      </c>
    </row>
    <row r="4" spans="1:3" ht="99.95" customHeight="1" x14ac:dyDescent="0.2">
      <c r="A4" s="39" t="s">
        <v>4</v>
      </c>
      <c r="B4" s="42">
        <v>3</v>
      </c>
    </row>
    <row r="5" spans="1:3" ht="99.95" customHeight="1" x14ac:dyDescent="0.2">
      <c r="A5" s="39" t="s">
        <v>5</v>
      </c>
      <c r="B5" s="42">
        <v>2</v>
      </c>
    </row>
    <row r="6" spans="1:3" ht="99.95" customHeight="1" x14ac:dyDescent="0.2">
      <c r="A6" s="39" t="s">
        <v>6</v>
      </c>
      <c r="B6" s="42">
        <v>1</v>
      </c>
    </row>
    <row r="7" spans="1:3" ht="99.95" customHeight="1" x14ac:dyDescent="0.2">
      <c r="A7" s="39" t="s">
        <v>7</v>
      </c>
      <c r="B7" s="42">
        <v>0</v>
      </c>
    </row>
    <row r="9" spans="1:3" x14ac:dyDescent="0.2">
      <c r="B9" s="40"/>
    </row>
    <row r="10" spans="1:3" x14ac:dyDescent="0.2">
      <c r="B10" s="40"/>
    </row>
    <row r="11" spans="1:3" x14ac:dyDescent="0.2">
      <c r="B11" s="40"/>
      <c r="C11" s="41"/>
    </row>
    <row r="17" spans="3:3" x14ac:dyDescent="0.2">
      <c r="C17" s="4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"/>
  <sheetViews>
    <sheetView zoomScale="75" zoomScaleNormal="75" workbookViewId="0">
      <selection activeCell="A3" sqref="A3"/>
    </sheetView>
  </sheetViews>
  <sheetFormatPr defaultColWidth="9.140625" defaultRowHeight="15" x14ac:dyDescent="0.25"/>
  <cols>
    <col min="1" max="1" width="51.42578125" style="1" customWidth="1"/>
    <col min="2" max="2" width="27.7109375" style="1" customWidth="1"/>
    <col min="3" max="8" width="30.7109375" style="1" customWidth="1"/>
    <col min="9" max="16384" width="9.140625" style="1"/>
  </cols>
  <sheetData>
    <row r="1" spans="1:27" ht="39.950000000000003" customHeight="1" x14ac:dyDescent="0.25">
      <c r="A1" s="46" t="s">
        <v>8</v>
      </c>
      <c r="B1" s="47"/>
      <c r="C1" s="47"/>
      <c r="D1" s="47"/>
      <c r="E1" s="47"/>
      <c r="F1" s="47"/>
      <c r="G1" s="47"/>
      <c r="H1" s="48"/>
    </row>
    <row r="2" spans="1:27" ht="39.75" customHeight="1" x14ac:dyDescent="0.25">
      <c r="A2" s="20" t="s">
        <v>9</v>
      </c>
      <c r="B2" s="21" t="s">
        <v>10</v>
      </c>
      <c r="C2" s="22"/>
      <c r="D2" s="22"/>
      <c r="E2" s="22"/>
      <c r="F2" s="22"/>
      <c r="G2" s="22"/>
      <c r="H2" s="22"/>
      <c r="AA2" s="30" t="s">
        <v>11</v>
      </c>
    </row>
    <row r="3" spans="1:27" s="2" customFormat="1" ht="30" customHeight="1" x14ac:dyDescent="0.2">
      <c r="A3" s="23" t="s">
        <v>12</v>
      </c>
      <c r="B3" s="24" t="s">
        <v>13</v>
      </c>
      <c r="C3" s="24"/>
      <c r="D3" s="24"/>
      <c r="E3" s="24"/>
      <c r="F3" s="24"/>
      <c r="G3" s="24"/>
      <c r="H3" s="24"/>
      <c r="AA3" s="30" t="s">
        <v>14</v>
      </c>
    </row>
    <row r="4" spans="1:27" s="2" customFormat="1" ht="30" customHeight="1" x14ac:dyDescent="0.2">
      <c r="A4" s="23" t="s">
        <v>15</v>
      </c>
      <c r="B4" s="24" t="s">
        <v>13</v>
      </c>
      <c r="C4" s="24"/>
      <c r="D4" s="24"/>
      <c r="E4" s="24"/>
      <c r="F4" s="24"/>
      <c r="G4" s="24"/>
      <c r="H4" s="24"/>
      <c r="AA4" s="30" t="s">
        <v>16</v>
      </c>
    </row>
    <row r="5" spans="1:27" s="2" customFormat="1" ht="30" customHeight="1" x14ac:dyDescent="0.2">
      <c r="A5" s="23" t="s">
        <v>17</v>
      </c>
      <c r="B5" s="24" t="s">
        <v>13</v>
      </c>
      <c r="C5" s="24"/>
      <c r="D5" s="24"/>
      <c r="E5" s="24"/>
      <c r="F5" s="24"/>
      <c r="G5" s="24"/>
      <c r="H5" s="24"/>
      <c r="AA5" s="30" t="s">
        <v>18</v>
      </c>
    </row>
    <row r="6" spans="1:27" s="2" customFormat="1" ht="30" customHeight="1" x14ac:dyDescent="0.2">
      <c r="A6" s="23" t="s">
        <v>19</v>
      </c>
      <c r="B6" s="24" t="s">
        <v>13</v>
      </c>
      <c r="C6" s="24"/>
      <c r="D6" s="24"/>
      <c r="E6" s="24"/>
      <c r="F6" s="24"/>
      <c r="G6" s="24"/>
      <c r="H6" s="24"/>
    </row>
    <row r="7" spans="1:27" s="2" customFormat="1" ht="30" customHeight="1" x14ac:dyDescent="0.2">
      <c r="A7" s="23" t="s">
        <v>20</v>
      </c>
      <c r="B7" s="24" t="s">
        <v>13</v>
      </c>
      <c r="C7" s="24"/>
      <c r="D7" s="24"/>
      <c r="E7" s="24"/>
      <c r="F7" s="24"/>
      <c r="G7" s="24"/>
      <c r="H7" s="24"/>
    </row>
    <row r="8" spans="1:27" s="2" customFormat="1" ht="30" customHeight="1" x14ac:dyDescent="0.2">
      <c r="A8" s="23" t="s">
        <v>21</v>
      </c>
      <c r="B8" s="24" t="s">
        <v>13</v>
      </c>
      <c r="C8" s="24"/>
      <c r="D8" s="24"/>
      <c r="E8" s="24"/>
      <c r="F8" s="24"/>
      <c r="G8" s="24"/>
      <c r="H8" s="24"/>
    </row>
    <row r="9" spans="1:27" s="2" customFormat="1" ht="30" customHeight="1" x14ac:dyDescent="0.2">
      <c r="A9" s="23" t="s">
        <v>22</v>
      </c>
      <c r="B9" s="24" t="s">
        <v>13</v>
      </c>
      <c r="C9" s="24"/>
      <c r="D9" s="24"/>
      <c r="E9" s="24"/>
      <c r="F9" s="24"/>
      <c r="G9" s="24"/>
      <c r="H9" s="24"/>
    </row>
    <row r="10" spans="1:27" s="2" customFormat="1" ht="30" customHeight="1" x14ac:dyDescent="0.2">
      <c r="A10" s="23" t="s">
        <v>23</v>
      </c>
      <c r="B10" s="24" t="s">
        <v>13</v>
      </c>
      <c r="C10" s="24"/>
      <c r="D10" s="24"/>
      <c r="E10" s="24"/>
      <c r="F10" s="24"/>
      <c r="G10" s="24"/>
      <c r="H10" s="24"/>
    </row>
    <row r="11" spans="1:27" s="2" customFormat="1" ht="30" customHeight="1" x14ac:dyDescent="0.2">
      <c r="A11" s="23" t="s">
        <v>24</v>
      </c>
      <c r="B11" s="24" t="s">
        <v>13</v>
      </c>
      <c r="C11" s="24"/>
      <c r="D11" s="24"/>
      <c r="E11" s="24"/>
      <c r="F11" s="24"/>
      <c r="G11" s="24"/>
      <c r="H11" s="24"/>
    </row>
    <row r="12" spans="1:27" s="2" customFormat="1" ht="30" customHeight="1" x14ac:dyDescent="0.2">
      <c r="A12" s="23" t="s">
        <v>25</v>
      </c>
      <c r="B12" s="24" t="s">
        <v>13</v>
      </c>
      <c r="C12" s="24"/>
      <c r="D12" s="24"/>
      <c r="E12" s="24"/>
      <c r="F12" s="24"/>
      <c r="G12" s="24"/>
      <c r="H12" s="24"/>
    </row>
    <row r="13" spans="1:27" ht="30" customHeight="1" x14ac:dyDescent="0.25">
      <c r="A13" s="49" t="s">
        <v>26</v>
      </c>
      <c r="B13" s="50"/>
      <c r="C13" s="21" t="str">
        <f t="shared" ref="C13:H13" si="0">IF(AND(C3&gt;="Pass",C4&gt;="Pass", C5&gt;="Pass", C6&gt;="Pass", C7&gt;="Pass", C8&gt;="Pass", C9&gt;="Pass", C10&gt;="Pass", C12&gt;="Pass", C3&gt;="Fail", C4&gt;="Fail", C5&gt;="Fail", C6&gt;="Fail", C7&gt;="Fail", C8&gt;="Fail", C9&gt;="Fail", C10&gt;="Fail", C12&gt;="Fail"), "Yes", "No")</f>
        <v>No</v>
      </c>
      <c r="D13" s="21" t="str">
        <f t="shared" si="0"/>
        <v>No</v>
      </c>
      <c r="E13" s="21" t="str">
        <f t="shared" si="0"/>
        <v>No</v>
      </c>
      <c r="F13" s="21" t="str">
        <f t="shared" si="0"/>
        <v>No</v>
      </c>
      <c r="G13" s="21" t="str">
        <f t="shared" si="0"/>
        <v>No</v>
      </c>
      <c r="H13" s="21" t="str">
        <f t="shared" si="0"/>
        <v>No</v>
      </c>
    </row>
  </sheetData>
  <sheetProtection insertRows="0" deleteColumns="0" deleteRows="0"/>
  <protectedRanges>
    <protectedRange sqref="A3:A12" name="Range2"/>
    <protectedRange sqref="C2:H12" name="Range1"/>
  </protectedRanges>
  <dataConsolidate function="product" link="1">
    <dataRefs count="2">
      <dataRef ref="D9" sheet="Quality Evaluation Stage" r:id="rId1"/>
      <dataRef ref="F9" sheet="Quality Evaluation Stage" r:id="rId2"/>
    </dataRefs>
  </dataConsolidate>
  <mergeCells count="1">
    <mergeCell ref="A13:B13"/>
  </mergeCells>
  <conditionalFormatting sqref="C13:H13">
    <cfRule type="containsText" dxfId="6" priority="1" operator="containsText" text="No">
      <formula>NOT(ISERROR(SEARCH("No",C13)))</formula>
    </cfRule>
    <cfRule type="containsText" dxfId="5" priority="2" operator="containsText" text="Yes">
      <formula>NOT(ISERROR(SEARCH("Yes",C13)))</formula>
    </cfRule>
  </conditionalFormatting>
  <pageMargins left="0.24" right="0.43" top="0.51" bottom="0.24" header="0.52" footer="0.35"/>
  <pageSetup paperSize="9" scale="55" orientation="landscape" verticalDpi="0" r:id="rId3"/>
  <headerFooter alignWithMargins="0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tabSelected="1" topLeftCell="A7" zoomScale="70" zoomScaleNormal="70" zoomScaleSheetLayoutView="75" workbookViewId="0">
      <selection activeCell="G18" sqref="G18"/>
    </sheetView>
  </sheetViews>
  <sheetFormatPr defaultColWidth="9.140625" defaultRowHeight="15.75" x14ac:dyDescent="0.25"/>
  <cols>
    <col min="1" max="1" width="54.140625" style="28" customWidth="1"/>
    <col min="2" max="2" width="15.140625" style="29" customWidth="1"/>
    <col min="3" max="3" width="20.7109375" style="29" customWidth="1"/>
    <col min="4" max="9" width="35.7109375" style="29" customWidth="1"/>
    <col min="10" max="219" width="9.140625" style="25"/>
    <col min="220" max="220" width="8.28515625" style="25" customWidth="1"/>
    <col min="221" max="221" width="60.42578125" style="25" customWidth="1"/>
    <col min="222" max="222" width="10.85546875" style="25" customWidth="1"/>
    <col min="223" max="228" width="9.85546875" style="25" customWidth="1"/>
    <col min="229" max="475" width="9.140625" style="25"/>
    <col min="476" max="476" width="8.28515625" style="25" customWidth="1"/>
    <col min="477" max="477" width="60.42578125" style="25" customWidth="1"/>
    <col min="478" max="478" width="10.85546875" style="25" customWidth="1"/>
    <col min="479" max="484" width="9.85546875" style="25" customWidth="1"/>
    <col min="485" max="731" width="9.140625" style="25"/>
    <col min="732" max="732" width="8.28515625" style="25" customWidth="1"/>
    <col min="733" max="733" width="60.42578125" style="25" customWidth="1"/>
    <col min="734" max="734" width="10.85546875" style="25" customWidth="1"/>
    <col min="735" max="740" width="9.85546875" style="25" customWidth="1"/>
    <col min="741" max="987" width="9.140625" style="25"/>
    <col min="988" max="988" width="8.28515625" style="25" customWidth="1"/>
    <col min="989" max="989" width="60.42578125" style="25" customWidth="1"/>
    <col min="990" max="990" width="10.85546875" style="25" customWidth="1"/>
    <col min="991" max="996" width="9.85546875" style="25" customWidth="1"/>
    <col min="997" max="1243" width="9.140625" style="25"/>
    <col min="1244" max="1244" width="8.28515625" style="25" customWidth="1"/>
    <col min="1245" max="1245" width="60.42578125" style="25" customWidth="1"/>
    <col min="1246" max="1246" width="10.85546875" style="25" customWidth="1"/>
    <col min="1247" max="1252" width="9.85546875" style="25" customWidth="1"/>
    <col min="1253" max="1499" width="9.140625" style="25"/>
    <col min="1500" max="1500" width="8.28515625" style="25" customWidth="1"/>
    <col min="1501" max="1501" width="60.42578125" style="25" customWidth="1"/>
    <col min="1502" max="1502" width="10.85546875" style="25" customWidth="1"/>
    <col min="1503" max="1508" width="9.85546875" style="25" customWidth="1"/>
    <col min="1509" max="1755" width="9.140625" style="25"/>
    <col min="1756" max="1756" width="8.28515625" style="25" customWidth="1"/>
    <col min="1757" max="1757" width="60.42578125" style="25" customWidth="1"/>
    <col min="1758" max="1758" width="10.85546875" style="25" customWidth="1"/>
    <col min="1759" max="1764" width="9.85546875" style="25" customWidth="1"/>
    <col min="1765" max="2011" width="9.140625" style="25"/>
    <col min="2012" max="2012" width="8.28515625" style="25" customWidth="1"/>
    <col min="2013" max="2013" width="60.42578125" style="25" customWidth="1"/>
    <col min="2014" max="2014" width="10.85546875" style="25" customWidth="1"/>
    <col min="2015" max="2020" width="9.85546875" style="25" customWidth="1"/>
    <col min="2021" max="2267" width="9.140625" style="25"/>
    <col min="2268" max="2268" width="8.28515625" style="25" customWidth="1"/>
    <col min="2269" max="2269" width="60.42578125" style="25" customWidth="1"/>
    <col min="2270" max="2270" width="10.85546875" style="25" customWidth="1"/>
    <col min="2271" max="2276" width="9.85546875" style="25" customWidth="1"/>
    <col min="2277" max="2523" width="9.140625" style="25"/>
    <col min="2524" max="2524" width="8.28515625" style="25" customWidth="1"/>
    <col min="2525" max="2525" width="60.42578125" style="25" customWidth="1"/>
    <col min="2526" max="2526" width="10.85546875" style="25" customWidth="1"/>
    <col min="2527" max="2532" width="9.85546875" style="25" customWidth="1"/>
    <col min="2533" max="2779" width="9.140625" style="25"/>
    <col min="2780" max="2780" width="8.28515625" style="25" customWidth="1"/>
    <col min="2781" max="2781" width="60.42578125" style="25" customWidth="1"/>
    <col min="2782" max="2782" width="10.85546875" style="25" customWidth="1"/>
    <col min="2783" max="2788" width="9.85546875" style="25" customWidth="1"/>
    <col min="2789" max="3035" width="9.140625" style="25"/>
    <col min="3036" max="3036" width="8.28515625" style="25" customWidth="1"/>
    <col min="3037" max="3037" width="60.42578125" style="25" customWidth="1"/>
    <col min="3038" max="3038" width="10.85546875" style="25" customWidth="1"/>
    <col min="3039" max="3044" width="9.85546875" style="25" customWidth="1"/>
    <col min="3045" max="3291" width="9.140625" style="25"/>
    <col min="3292" max="3292" width="8.28515625" style="25" customWidth="1"/>
    <col min="3293" max="3293" width="60.42578125" style="25" customWidth="1"/>
    <col min="3294" max="3294" width="10.85546875" style="25" customWidth="1"/>
    <col min="3295" max="3300" width="9.85546875" style="25" customWidth="1"/>
    <col min="3301" max="3547" width="9.140625" style="25"/>
    <col min="3548" max="3548" width="8.28515625" style="25" customWidth="1"/>
    <col min="3549" max="3549" width="60.42578125" style="25" customWidth="1"/>
    <col min="3550" max="3550" width="10.85546875" style="25" customWidth="1"/>
    <col min="3551" max="3556" width="9.85546875" style="25" customWidth="1"/>
    <col min="3557" max="3803" width="9.140625" style="25"/>
    <col min="3804" max="3804" width="8.28515625" style="25" customWidth="1"/>
    <col min="3805" max="3805" width="60.42578125" style="25" customWidth="1"/>
    <col min="3806" max="3806" width="10.85546875" style="25" customWidth="1"/>
    <col min="3807" max="3812" width="9.85546875" style="25" customWidth="1"/>
    <col min="3813" max="4059" width="9.140625" style="25"/>
    <col min="4060" max="4060" width="8.28515625" style="25" customWidth="1"/>
    <col min="4061" max="4061" width="60.42578125" style="25" customWidth="1"/>
    <col min="4062" max="4062" width="10.85546875" style="25" customWidth="1"/>
    <col min="4063" max="4068" width="9.85546875" style="25" customWidth="1"/>
    <col min="4069" max="4315" width="9.140625" style="25"/>
    <col min="4316" max="4316" width="8.28515625" style="25" customWidth="1"/>
    <col min="4317" max="4317" width="60.42578125" style="25" customWidth="1"/>
    <col min="4318" max="4318" width="10.85546875" style="25" customWidth="1"/>
    <col min="4319" max="4324" width="9.85546875" style="25" customWidth="1"/>
    <col min="4325" max="4571" width="9.140625" style="25"/>
    <col min="4572" max="4572" width="8.28515625" style="25" customWidth="1"/>
    <col min="4573" max="4573" width="60.42578125" style="25" customWidth="1"/>
    <col min="4574" max="4574" width="10.85546875" style="25" customWidth="1"/>
    <col min="4575" max="4580" width="9.85546875" style="25" customWidth="1"/>
    <col min="4581" max="4827" width="9.140625" style="25"/>
    <col min="4828" max="4828" width="8.28515625" style="25" customWidth="1"/>
    <col min="4829" max="4829" width="60.42578125" style="25" customWidth="1"/>
    <col min="4830" max="4830" width="10.85546875" style="25" customWidth="1"/>
    <col min="4831" max="4836" width="9.85546875" style="25" customWidth="1"/>
    <col min="4837" max="5083" width="9.140625" style="25"/>
    <col min="5084" max="5084" width="8.28515625" style="25" customWidth="1"/>
    <col min="5085" max="5085" width="60.42578125" style="25" customWidth="1"/>
    <col min="5086" max="5086" width="10.85546875" style="25" customWidth="1"/>
    <col min="5087" max="5092" width="9.85546875" style="25" customWidth="1"/>
    <col min="5093" max="5339" width="9.140625" style="25"/>
    <col min="5340" max="5340" width="8.28515625" style="25" customWidth="1"/>
    <col min="5341" max="5341" width="60.42578125" style="25" customWidth="1"/>
    <col min="5342" max="5342" width="10.85546875" style="25" customWidth="1"/>
    <col min="5343" max="5348" width="9.85546875" style="25" customWidth="1"/>
    <col min="5349" max="5595" width="9.140625" style="25"/>
    <col min="5596" max="5596" width="8.28515625" style="25" customWidth="1"/>
    <col min="5597" max="5597" width="60.42578125" style="25" customWidth="1"/>
    <col min="5598" max="5598" width="10.85546875" style="25" customWidth="1"/>
    <col min="5599" max="5604" width="9.85546875" style="25" customWidth="1"/>
    <col min="5605" max="5851" width="9.140625" style="25"/>
    <col min="5852" max="5852" width="8.28515625" style="25" customWidth="1"/>
    <col min="5853" max="5853" width="60.42578125" style="25" customWidth="1"/>
    <col min="5854" max="5854" width="10.85546875" style="25" customWidth="1"/>
    <col min="5855" max="5860" width="9.85546875" style="25" customWidth="1"/>
    <col min="5861" max="6107" width="9.140625" style="25"/>
    <col min="6108" max="6108" width="8.28515625" style="25" customWidth="1"/>
    <col min="6109" max="6109" width="60.42578125" style="25" customWidth="1"/>
    <col min="6110" max="6110" width="10.85546875" style="25" customWidth="1"/>
    <col min="6111" max="6116" width="9.85546875" style="25" customWidth="1"/>
    <col min="6117" max="6363" width="9.140625" style="25"/>
    <col min="6364" max="6364" width="8.28515625" style="25" customWidth="1"/>
    <col min="6365" max="6365" width="60.42578125" style="25" customWidth="1"/>
    <col min="6366" max="6366" width="10.85546875" style="25" customWidth="1"/>
    <col min="6367" max="6372" width="9.85546875" style="25" customWidth="1"/>
    <col min="6373" max="6619" width="9.140625" style="25"/>
    <col min="6620" max="6620" width="8.28515625" style="25" customWidth="1"/>
    <col min="6621" max="6621" width="60.42578125" style="25" customWidth="1"/>
    <col min="6622" max="6622" width="10.85546875" style="25" customWidth="1"/>
    <col min="6623" max="6628" width="9.85546875" style="25" customWidth="1"/>
    <col min="6629" max="6875" width="9.140625" style="25"/>
    <col min="6876" max="6876" width="8.28515625" style="25" customWidth="1"/>
    <col min="6877" max="6877" width="60.42578125" style="25" customWidth="1"/>
    <col min="6878" max="6878" width="10.85546875" style="25" customWidth="1"/>
    <col min="6879" max="6884" width="9.85546875" style="25" customWidth="1"/>
    <col min="6885" max="7131" width="9.140625" style="25"/>
    <col min="7132" max="7132" width="8.28515625" style="25" customWidth="1"/>
    <col min="7133" max="7133" width="60.42578125" style="25" customWidth="1"/>
    <col min="7134" max="7134" width="10.85546875" style="25" customWidth="1"/>
    <col min="7135" max="7140" width="9.85546875" style="25" customWidth="1"/>
    <col min="7141" max="7387" width="9.140625" style="25"/>
    <col min="7388" max="7388" width="8.28515625" style="25" customWidth="1"/>
    <col min="7389" max="7389" width="60.42578125" style="25" customWidth="1"/>
    <col min="7390" max="7390" width="10.85546875" style="25" customWidth="1"/>
    <col min="7391" max="7396" width="9.85546875" style="25" customWidth="1"/>
    <col min="7397" max="7643" width="9.140625" style="25"/>
    <col min="7644" max="7644" width="8.28515625" style="25" customWidth="1"/>
    <col min="7645" max="7645" width="60.42578125" style="25" customWidth="1"/>
    <col min="7646" max="7646" width="10.85546875" style="25" customWidth="1"/>
    <col min="7647" max="7652" width="9.85546875" style="25" customWidth="1"/>
    <col min="7653" max="7899" width="9.140625" style="25"/>
    <col min="7900" max="7900" width="8.28515625" style="25" customWidth="1"/>
    <col min="7901" max="7901" width="60.42578125" style="25" customWidth="1"/>
    <col min="7902" max="7902" width="10.85546875" style="25" customWidth="1"/>
    <col min="7903" max="7908" width="9.85546875" style="25" customWidth="1"/>
    <col min="7909" max="8155" width="9.140625" style="25"/>
    <col min="8156" max="8156" width="8.28515625" style="25" customWidth="1"/>
    <col min="8157" max="8157" width="60.42578125" style="25" customWidth="1"/>
    <col min="8158" max="8158" width="10.85546875" style="25" customWidth="1"/>
    <col min="8159" max="8164" width="9.85546875" style="25" customWidth="1"/>
    <col min="8165" max="8411" width="9.140625" style="25"/>
    <col min="8412" max="8412" width="8.28515625" style="25" customWidth="1"/>
    <col min="8413" max="8413" width="60.42578125" style="25" customWidth="1"/>
    <col min="8414" max="8414" width="10.85546875" style="25" customWidth="1"/>
    <col min="8415" max="8420" width="9.85546875" style="25" customWidth="1"/>
    <col min="8421" max="8667" width="9.140625" style="25"/>
    <col min="8668" max="8668" width="8.28515625" style="25" customWidth="1"/>
    <col min="8669" max="8669" width="60.42578125" style="25" customWidth="1"/>
    <col min="8670" max="8670" width="10.85546875" style="25" customWidth="1"/>
    <col min="8671" max="8676" width="9.85546875" style="25" customWidth="1"/>
    <col min="8677" max="8923" width="9.140625" style="25"/>
    <col min="8924" max="8924" width="8.28515625" style="25" customWidth="1"/>
    <col min="8925" max="8925" width="60.42578125" style="25" customWidth="1"/>
    <col min="8926" max="8926" width="10.85546875" style="25" customWidth="1"/>
    <col min="8927" max="8932" width="9.85546875" style="25" customWidth="1"/>
    <col min="8933" max="9179" width="9.140625" style="25"/>
    <col min="9180" max="9180" width="8.28515625" style="25" customWidth="1"/>
    <col min="9181" max="9181" width="60.42578125" style="25" customWidth="1"/>
    <col min="9182" max="9182" width="10.85546875" style="25" customWidth="1"/>
    <col min="9183" max="9188" width="9.85546875" style="25" customWidth="1"/>
    <col min="9189" max="9435" width="9.140625" style="25"/>
    <col min="9436" max="9436" width="8.28515625" style="25" customWidth="1"/>
    <col min="9437" max="9437" width="60.42578125" style="25" customWidth="1"/>
    <col min="9438" max="9438" width="10.85546875" style="25" customWidth="1"/>
    <col min="9439" max="9444" width="9.85546875" style="25" customWidth="1"/>
    <col min="9445" max="9691" width="9.140625" style="25"/>
    <col min="9692" max="9692" width="8.28515625" style="25" customWidth="1"/>
    <col min="9693" max="9693" width="60.42578125" style="25" customWidth="1"/>
    <col min="9694" max="9694" width="10.85546875" style="25" customWidth="1"/>
    <col min="9695" max="9700" width="9.85546875" style="25" customWidth="1"/>
    <col min="9701" max="9947" width="9.140625" style="25"/>
    <col min="9948" max="9948" width="8.28515625" style="25" customWidth="1"/>
    <col min="9949" max="9949" width="60.42578125" style="25" customWidth="1"/>
    <col min="9950" max="9950" width="10.85546875" style="25" customWidth="1"/>
    <col min="9951" max="9956" width="9.85546875" style="25" customWidth="1"/>
    <col min="9957" max="10203" width="9.140625" style="25"/>
    <col min="10204" max="10204" width="8.28515625" style="25" customWidth="1"/>
    <col min="10205" max="10205" width="60.42578125" style="25" customWidth="1"/>
    <col min="10206" max="10206" width="10.85546875" style="25" customWidth="1"/>
    <col min="10207" max="10212" width="9.85546875" style="25" customWidth="1"/>
    <col min="10213" max="10459" width="9.140625" style="25"/>
    <col min="10460" max="10460" width="8.28515625" style="25" customWidth="1"/>
    <col min="10461" max="10461" width="60.42578125" style="25" customWidth="1"/>
    <col min="10462" max="10462" width="10.85546875" style="25" customWidth="1"/>
    <col min="10463" max="10468" width="9.85546875" style="25" customWidth="1"/>
    <col min="10469" max="10715" width="9.140625" style="25"/>
    <col min="10716" max="10716" width="8.28515625" style="25" customWidth="1"/>
    <col min="10717" max="10717" width="60.42578125" style="25" customWidth="1"/>
    <col min="10718" max="10718" width="10.85546875" style="25" customWidth="1"/>
    <col min="10719" max="10724" width="9.85546875" style="25" customWidth="1"/>
    <col min="10725" max="10971" width="9.140625" style="25"/>
    <col min="10972" max="10972" width="8.28515625" style="25" customWidth="1"/>
    <col min="10973" max="10973" width="60.42578125" style="25" customWidth="1"/>
    <col min="10974" max="10974" width="10.85546875" style="25" customWidth="1"/>
    <col min="10975" max="10980" width="9.85546875" style="25" customWidth="1"/>
    <col min="10981" max="11227" width="9.140625" style="25"/>
    <col min="11228" max="11228" width="8.28515625" style="25" customWidth="1"/>
    <col min="11229" max="11229" width="60.42578125" style="25" customWidth="1"/>
    <col min="11230" max="11230" width="10.85546875" style="25" customWidth="1"/>
    <col min="11231" max="11236" width="9.85546875" style="25" customWidth="1"/>
    <col min="11237" max="11483" width="9.140625" style="25"/>
    <col min="11484" max="11484" width="8.28515625" style="25" customWidth="1"/>
    <col min="11485" max="11485" width="60.42578125" style="25" customWidth="1"/>
    <col min="11486" max="11486" width="10.85546875" style="25" customWidth="1"/>
    <col min="11487" max="11492" width="9.85546875" style="25" customWidth="1"/>
    <col min="11493" max="11739" width="9.140625" style="25"/>
    <col min="11740" max="11740" width="8.28515625" style="25" customWidth="1"/>
    <col min="11741" max="11741" width="60.42578125" style="25" customWidth="1"/>
    <col min="11742" max="11742" width="10.85546875" style="25" customWidth="1"/>
    <col min="11743" max="11748" width="9.85546875" style="25" customWidth="1"/>
    <col min="11749" max="11995" width="9.140625" style="25"/>
    <col min="11996" max="11996" width="8.28515625" style="25" customWidth="1"/>
    <col min="11997" max="11997" width="60.42578125" style="25" customWidth="1"/>
    <col min="11998" max="11998" width="10.85546875" style="25" customWidth="1"/>
    <col min="11999" max="12004" width="9.85546875" style="25" customWidth="1"/>
    <col min="12005" max="12251" width="9.140625" style="25"/>
    <col min="12252" max="12252" width="8.28515625" style="25" customWidth="1"/>
    <col min="12253" max="12253" width="60.42578125" style="25" customWidth="1"/>
    <col min="12254" max="12254" width="10.85546875" style="25" customWidth="1"/>
    <col min="12255" max="12260" width="9.85546875" style="25" customWidth="1"/>
    <col min="12261" max="12507" width="9.140625" style="25"/>
    <col min="12508" max="12508" width="8.28515625" style="25" customWidth="1"/>
    <col min="12509" max="12509" width="60.42578125" style="25" customWidth="1"/>
    <col min="12510" max="12510" width="10.85546875" style="25" customWidth="1"/>
    <col min="12511" max="12516" width="9.85546875" style="25" customWidth="1"/>
    <col min="12517" max="12763" width="9.140625" style="25"/>
    <col min="12764" max="12764" width="8.28515625" style="25" customWidth="1"/>
    <col min="12765" max="12765" width="60.42578125" style="25" customWidth="1"/>
    <col min="12766" max="12766" width="10.85546875" style="25" customWidth="1"/>
    <col min="12767" max="12772" width="9.85546875" style="25" customWidth="1"/>
    <col min="12773" max="13019" width="9.140625" style="25"/>
    <col min="13020" max="13020" width="8.28515625" style="25" customWidth="1"/>
    <col min="13021" max="13021" width="60.42578125" style="25" customWidth="1"/>
    <col min="13022" max="13022" width="10.85546875" style="25" customWidth="1"/>
    <col min="13023" max="13028" width="9.85546875" style="25" customWidth="1"/>
    <col min="13029" max="13275" width="9.140625" style="25"/>
    <col min="13276" max="13276" width="8.28515625" style="25" customWidth="1"/>
    <col min="13277" max="13277" width="60.42578125" style="25" customWidth="1"/>
    <col min="13278" max="13278" width="10.85546875" style="25" customWidth="1"/>
    <col min="13279" max="13284" width="9.85546875" style="25" customWidth="1"/>
    <col min="13285" max="13531" width="9.140625" style="25"/>
    <col min="13532" max="13532" width="8.28515625" style="25" customWidth="1"/>
    <col min="13533" max="13533" width="60.42578125" style="25" customWidth="1"/>
    <col min="13534" max="13534" width="10.85546875" style="25" customWidth="1"/>
    <col min="13535" max="13540" width="9.85546875" style="25" customWidth="1"/>
    <col min="13541" max="13787" width="9.140625" style="25"/>
    <col min="13788" max="13788" width="8.28515625" style="25" customWidth="1"/>
    <col min="13789" max="13789" width="60.42578125" style="25" customWidth="1"/>
    <col min="13790" max="13790" width="10.85546875" style="25" customWidth="1"/>
    <col min="13791" max="13796" width="9.85546875" style="25" customWidth="1"/>
    <col min="13797" max="14043" width="9.140625" style="25"/>
    <col min="14044" max="14044" width="8.28515625" style="25" customWidth="1"/>
    <col min="14045" max="14045" width="60.42578125" style="25" customWidth="1"/>
    <col min="14046" max="14046" width="10.85546875" style="25" customWidth="1"/>
    <col min="14047" max="14052" width="9.85546875" style="25" customWidth="1"/>
    <col min="14053" max="14299" width="9.140625" style="25"/>
    <col min="14300" max="14300" width="8.28515625" style="25" customWidth="1"/>
    <col min="14301" max="14301" width="60.42578125" style="25" customWidth="1"/>
    <col min="14302" max="14302" width="10.85546875" style="25" customWidth="1"/>
    <col min="14303" max="14308" width="9.85546875" style="25" customWidth="1"/>
    <col min="14309" max="14555" width="9.140625" style="25"/>
    <col min="14556" max="14556" width="8.28515625" style="25" customWidth="1"/>
    <col min="14557" max="14557" width="60.42578125" style="25" customWidth="1"/>
    <col min="14558" max="14558" width="10.85546875" style="25" customWidth="1"/>
    <col min="14559" max="14564" width="9.85546875" style="25" customWidth="1"/>
    <col min="14565" max="14811" width="9.140625" style="25"/>
    <col min="14812" max="14812" width="8.28515625" style="25" customWidth="1"/>
    <col min="14813" max="14813" width="60.42578125" style="25" customWidth="1"/>
    <col min="14814" max="14814" width="10.85546875" style="25" customWidth="1"/>
    <col min="14815" max="14820" width="9.85546875" style="25" customWidth="1"/>
    <col min="14821" max="15067" width="9.140625" style="25"/>
    <col min="15068" max="15068" width="8.28515625" style="25" customWidth="1"/>
    <col min="15069" max="15069" width="60.42578125" style="25" customWidth="1"/>
    <col min="15070" max="15070" width="10.85546875" style="25" customWidth="1"/>
    <col min="15071" max="15076" width="9.85546875" style="25" customWidth="1"/>
    <col min="15077" max="15323" width="9.140625" style="25"/>
    <col min="15324" max="15324" width="8.28515625" style="25" customWidth="1"/>
    <col min="15325" max="15325" width="60.42578125" style="25" customWidth="1"/>
    <col min="15326" max="15326" width="10.85546875" style="25" customWidth="1"/>
    <col min="15327" max="15332" width="9.85546875" style="25" customWidth="1"/>
    <col min="15333" max="15579" width="9.140625" style="25"/>
    <col min="15580" max="15580" width="8.28515625" style="25" customWidth="1"/>
    <col min="15581" max="15581" width="60.42578125" style="25" customWidth="1"/>
    <col min="15582" max="15582" width="10.85546875" style="25" customWidth="1"/>
    <col min="15583" max="15588" width="9.85546875" style="25" customWidth="1"/>
    <col min="15589" max="15835" width="9.140625" style="25"/>
    <col min="15836" max="15836" width="8.28515625" style="25" customWidth="1"/>
    <col min="15837" max="15837" width="60.42578125" style="25" customWidth="1"/>
    <col min="15838" max="15838" width="10.85546875" style="25" customWidth="1"/>
    <col min="15839" max="15844" width="9.85546875" style="25" customWidth="1"/>
    <col min="15845" max="16091" width="9.140625" style="25"/>
    <col min="16092" max="16092" width="8.28515625" style="25" customWidth="1"/>
    <col min="16093" max="16093" width="60.42578125" style="25" customWidth="1"/>
    <col min="16094" max="16094" width="10.85546875" style="25" customWidth="1"/>
    <col min="16095" max="16100" width="9.85546875" style="25" customWidth="1"/>
    <col min="16101" max="16384" width="9.140625" style="25"/>
  </cols>
  <sheetData>
    <row r="1" spans="1:9" ht="31.5" customHeight="1" x14ac:dyDescent="0.25">
      <c r="A1" s="51" t="s">
        <v>8</v>
      </c>
      <c r="B1" s="52"/>
      <c r="C1" s="53"/>
      <c r="D1" s="58" t="s">
        <v>27</v>
      </c>
      <c r="E1" s="59"/>
      <c r="F1" s="59"/>
      <c r="G1" s="59"/>
      <c r="H1" s="59"/>
      <c r="I1" s="60"/>
    </row>
    <row r="2" spans="1:9" s="26" customFormat="1" ht="35.1" customHeight="1" x14ac:dyDescent="0.2">
      <c r="A2" s="43" t="s">
        <v>28</v>
      </c>
      <c r="B2" s="44"/>
      <c r="C2" s="44"/>
      <c r="D2" s="44"/>
      <c r="E2" s="44"/>
      <c r="F2" s="44"/>
      <c r="G2" s="44"/>
      <c r="H2" s="44"/>
      <c r="I2" s="45"/>
    </row>
    <row r="3" spans="1:9" s="27" customFormat="1" ht="39.75" customHeight="1" x14ac:dyDescent="0.2">
      <c r="A3" s="35" t="s">
        <v>29</v>
      </c>
      <c r="B3" s="3" t="s">
        <v>30</v>
      </c>
      <c r="C3" s="4" t="s">
        <v>31</v>
      </c>
      <c r="D3" s="15">
        <f>'Stage 1 Evaluation'!C2</f>
        <v>0</v>
      </c>
      <c r="E3" s="15">
        <f>'Stage 1 Evaluation'!D2</f>
        <v>0</v>
      </c>
      <c r="F3" s="15">
        <f>'Stage 1 Evaluation'!E2</f>
        <v>0</v>
      </c>
      <c r="G3" s="15">
        <f>'Stage 1 Evaluation'!F2</f>
        <v>0</v>
      </c>
      <c r="H3" s="15">
        <f>'Stage 1 Evaluation'!G2</f>
        <v>0</v>
      </c>
      <c r="I3" s="15">
        <f>'Stage 1 Evaluation'!H2</f>
        <v>0</v>
      </c>
    </row>
    <row r="4" spans="1:9" s="27" customFormat="1" ht="30" customHeight="1" x14ac:dyDescent="0.2">
      <c r="A4" s="54" t="s">
        <v>32</v>
      </c>
      <c r="B4" s="56">
        <v>0.3</v>
      </c>
      <c r="C4" s="19" t="s">
        <v>33</v>
      </c>
      <c r="D4" s="31"/>
      <c r="E4" s="31"/>
      <c r="F4" s="31"/>
      <c r="G4" s="31"/>
      <c r="H4" s="31"/>
      <c r="I4" s="31"/>
    </row>
    <row r="5" spans="1:9" s="27" customFormat="1" ht="30" customHeight="1" x14ac:dyDescent="0.2">
      <c r="A5" s="55"/>
      <c r="B5" s="57"/>
      <c r="C5" s="5" t="s">
        <v>34</v>
      </c>
      <c r="D5" s="11">
        <f>(D4*B4)/5*100</f>
        <v>0</v>
      </c>
      <c r="E5" s="11">
        <f>(E4*B4)/5*100</f>
        <v>0</v>
      </c>
      <c r="F5" s="11">
        <f>(F4*B4)/5*100</f>
        <v>0</v>
      </c>
      <c r="G5" s="11">
        <f>(G4*B4)/5*100</f>
        <v>0</v>
      </c>
      <c r="H5" s="11">
        <f>(H4*B4)/5*100</f>
        <v>0</v>
      </c>
      <c r="I5" s="11">
        <f>(I4*B4)/5*100</f>
        <v>0</v>
      </c>
    </row>
    <row r="6" spans="1:9" s="27" customFormat="1" ht="30" customHeight="1" x14ac:dyDescent="0.2">
      <c r="A6" s="54" t="s">
        <v>35</v>
      </c>
      <c r="B6" s="56">
        <v>0.2</v>
      </c>
      <c r="C6" s="19" t="s">
        <v>33</v>
      </c>
      <c r="D6" s="31"/>
      <c r="E6" s="31"/>
      <c r="F6" s="31"/>
      <c r="G6" s="31"/>
      <c r="H6" s="31"/>
      <c r="I6" s="31"/>
    </row>
    <row r="7" spans="1:9" s="27" customFormat="1" ht="30" customHeight="1" x14ac:dyDescent="0.2">
      <c r="A7" s="55"/>
      <c r="B7" s="57"/>
      <c r="C7" s="5" t="s">
        <v>34</v>
      </c>
      <c r="D7" s="11">
        <f>(D6*B6)/5*100</f>
        <v>0</v>
      </c>
      <c r="E7" s="11">
        <f>(E6*B6)/5*100</f>
        <v>0</v>
      </c>
      <c r="F7" s="11">
        <f>(F6*B6)/5*100</f>
        <v>0</v>
      </c>
      <c r="G7" s="11">
        <f>(G6*B6)/5*100</f>
        <v>0</v>
      </c>
      <c r="H7" s="11">
        <f>(H6*B6)/5*100</f>
        <v>0</v>
      </c>
      <c r="I7" s="11">
        <f>(I6*B6)/5*100</f>
        <v>0</v>
      </c>
    </row>
    <row r="8" spans="1:9" s="27" customFormat="1" ht="30" customHeight="1" x14ac:dyDescent="0.2">
      <c r="A8" s="54" t="s">
        <v>36</v>
      </c>
      <c r="B8" s="56">
        <v>0.2</v>
      </c>
      <c r="C8" s="19" t="s">
        <v>33</v>
      </c>
      <c r="D8" s="31"/>
      <c r="E8" s="31"/>
      <c r="F8" s="31"/>
      <c r="G8" s="31"/>
      <c r="H8" s="31"/>
      <c r="I8" s="31"/>
    </row>
    <row r="9" spans="1:9" s="27" customFormat="1" ht="30" customHeight="1" x14ac:dyDescent="0.2">
      <c r="A9" s="55"/>
      <c r="B9" s="57"/>
      <c r="C9" s="5" t="s">
        <v>34</v>
      </c>
      <c r="D9" s="11">
        <f>(D8*B8)/5*100</f>
        <v>0</v>
      </c>
      <c r="E9" s="11">
        <f>(E8*B8)/5*100</f>
        <v>0</v>
      </c>
      <c r="F9" s="11">
        <f>(F8*B8)/5*100</f>
        <v>0</v>
      </c>
      <c r="G9" s="11">
        <f>(G8*B8)/5*100</f>
        <v>0</v>
      </c>
      <c r="H9" s="11">
        <f>(H8*B8)/5*100</f>
        <v>0</v>
      </c>
      <c r="I9" s="11">
        <f>(I8*B8)/5*100</f>
        <v>0</v>
      </c>
    </row>
    <row r="10" spans="1:9" s="27" customFormat="1" ht="30" customHeight="1" x14ac:dyDescent="0.2">
      <c r="A10" s="54" t="s">
        <v>37</v>
      </c>
      <c r="B10" s="77">
        <v>0.15</v>
      </c>
      <c r="C10" s="19" t="s">
        <v>33</v>
      </c>
      <c r="D10" s="31"/>
      <c r="E10" s="31"/>
      <c r="F10" s="31"/>
      <c r="G10" s="31"/>
      <c r="H10" s="31"/>
      <c r="I10" s="31"/>
    </row>
    <row r="11" spans="1:9" s="27" customFormat="1" ht="30" customHeight="1" x14ac:dyDescent="0.2">
      <c r="A11" s="55"/>
      <c r="B11" s="78"/>
      <c r="C11" s="5" t="s">
        <v>34</v>
      </c>
      <c r="D11" s="11">
        <f>(D10*B10)/5*100</f>
        <v>0</v>
      </c>
      <c r="E11" s="11">
        <f>(E10*B10)/5*100</f>
        <v>0</v>
      </c>
      <c r="F11" s="11">
        <f>(F10*B10)/5*100</f>
        <v>0</v>
      </c>
      <c r="G11" s="11">
        <f>(G10*B10)/5*100</f>
        <v>0</v>
      </c>
      <c r="H11" s="11">
        <f>(H10*B10)/5*100</f>
        <v>0</v>
      </c>
      <c r="I11" s="11">
        <f>(I10*B10)/5*100</f>
        <v>0</v>
      </c>
    </row>
    <row r="12" spans="1:9" s="27" customFormat="1" ht="30" customHeight="1" x14ac:dyDescent="0.2">
      <c r="A12" s="79" t="s">
        <v>38</v>
      </c>
      <c r="B12" s="77">
        <v>0.15</v>
      </c>
      <c r="C12" s="19" t="s">
        <v>33</v>
      </c>
      <c r="D12" s="31"/>
      <c r="E12" s="31"/>
      <c r="F12" s="31"/>
      <c r="G12" s="31"/>
      <c r="H12" s="31"/>
      <c r="I12" s="31"/>
    </row>
    <row r="13" spans="1:9" s="27" customFormat="1" ht="30" customHeight="1" x14ac:dyDescent="0.2">
      <c r="A13" s="80"/>
      <c r="B13" s="78"/>
      <c r="C13" s="5" t="s">
        <v>34</v>
      </c>
      <c r="D13" s="11">
        <f>(D12*B12)/5*100</f>
        <v>0</v>
      </c>
      <c r="E13" s="11">
        <f>(E12*B12)/5*100</f>
        <v>0</v>
      </c>
      <c r="F13" s="11">
        <f>(F12*B12)/5*100</f>
        <v>0</v>
      </c>
      <c r="G13" s="11">
        <f>(G12*B12)/5*100</f>
        <v>0</v>
      </c>
      <c r="H13" s="11">
        <f>(H12*B12)/5*100</f>
        <v>0</v>
      </c>
      <c r="I13" s="11">
        <f>(I12*B12)/5*100</f>
        <v>0</v>
      </c>
    </row>
    <row r="14" spans="1:9" s="27" customFormat="1" ht="30" customHeight="1" x14ac:dyDescent="0.2">
      <c r="A14" s="54" t="s">
        <v>39</v>
      </c>
      <c r="B14" s="77">
        <v>0.15</v>
      </c>
      <c r="C14" s="19" t="s">
        <v>33</v>
      </c>
      <c r="D14" s="31"/>
      <c r="E14" s="31"/>
      <c r="F14" s="31"/>
      <c r="G14" s="31"/>
      <c r="H14" s="31"/>
      <c r="I14" s="31"/>
    </row>
    <row r="15" spans="1:9" s="27" customFormat="1" ht="30" customHeight="1" x14ac:dyDescent="0.2">
      <c r="A15" s="55"/>
      <c r="B15" s="78"/>
      <c r="C15" s="5" t="s">
        <v>34</v>
      </c>
      <c r="D15" s="11">
        <f>(D14*B14)/5*100</f>
        <v>0</v>
      </c>
      <c r="E15" s="11">
        <f>(E14*B14)/5*100</f>
        <v>0</v>
      </c>
      <c r="F15" s="11">
        <f>(F14*B14)/5*100</f>
        <v>0</v>
      </c>
      <c r="G15" s="11">
        <f>(G14*B14)/5*100</f>
        <v>0</v>
      </c>
      <c r="H15" s="11">
        <f>(H14*B14)/5*100</f>
        <v>0</v>
      </c>
      <c r="I15" s="11">
        <f>(I14*B14)/5*100</f>
        <v>0</v>
      </c>
    </row>
    <row r="16" spans="1:9" s="27" customFormat="1" ht="30" customHeight="1" x14ac:dyDescent="0.2">
      <c r="A16" s="54" t="s">
        <v>40</v>
      </c>
      <c r="B16" s="77">
        <v>0.15</v>
      </c>
      <c r="C16" s="19" t="s">
        <v>33</v>
      </c>
      <c r="D16" s="31"/>
      <c r="E16" s="31"/>
      <c r="F16" s="31"/>
      <c r="G16" s="31"/>
      <c r="H16" s="31"/>
      <c r="I16" s="31"/>
    </row>
    <row r="17" spans="1:9" s="27" customFormat="1" ht="30" customHeight="1" x14ac:dyDescent="0.2">
      <c r="A17" s="55"/>
      <c r="B17" s="78"/>
      <c r="C17" s="5" t="s">
        <v>34</v>
      </c>
      <c r="D17" s="11">
        <f>(D16*B16)/5*100</f>
        <v>0</v>
      </c>
      <c r="E17" s="11">
        <f>(E16*B16)/5*100</f>
        <v>0</v>
      </c>
      <c r="F17" s="11">
        <f>(F16*B16)/5*100</f>
        <v>0</v>
      </c>
      <c r="G17" s="11">
        <f>(G16*B16)/5*100</f>
        <v>0</v>
      </c>
      <c r="H17" s="11">
        <f>(H16*B16)/5*100</f>
        <v>0</v>
      </c>
      <c r="I17" s="11">
        <f>(I16*B16)/5*100</f>
        <v>0</v>
      </c>
    </row>
    <row r="18" spans="1:9" s="27" customFormat="1" ht="30" customHeight="1" x14ac:dyDescent="0.2">
      <c r="A18" s="54" t="s">
        <v>41</v>
      </c>
      <c r="B18" s="77">
        <v>0.15</v>
      </c>
      <c r="C18" s="19" t="s">
        <v>33</v>
      </c>
      <c r="D18" s="31"/>
      <c r="E18" s="31"/>
      <c r="F18" s="31"/>
      <c r="G18" s="31"/>
      <c r="H18" s="31"/>
      <c r="I18" s="31"/>
    </row>
    <row r="19" spans="1:9" s="27" customFormat="1" ht="30" customHeight="1" x14ac:dyDescent="0.2">
      <c r="A19" s="55"/>
      <c r="B19" s="78"/>
      <c r="C19" s="5" t="s">
        <v>34</v>
      </c>
      <c r="D19" s="11">
        <f>(D18*B18)/5*100</f>
        <v>0</v>
      </c>
      <c r="E19" s="11">
        <f>(E18*B18)/5*100</f>
        <v>0</v>
      </c>
      <c r="F19" s="11">
        <f>(F18*B18)/5*100</f>
        <v>0</v>
      </c>
      <c r="G19" s="11">
        <f>(G18*B18)/5*100</f>
        <v>0</v>
      </c>
      <c r="H19" s="11">
        <f>(H18*B18)/5*100</f>
        <v>0</v>
      </c>
      <c r="I19" s="11">
        <f>(I18*B18)/5*100</f>
        <v>0</v>
      </c>
    </row>
    <row r="20" spans="1:9" s="27" customFormat="1" ht="30" customHeight="1" x14ac:dyDescent="0.2">
      <c r="A20" s="6" t="s">
        <v>42</v>
      </c>
      <c r="B20" s="7">
        <f>SUM(B4:B19)</f>
        <v>1.4499999999999997</v>
      </c>
      <c r="C20" s="8" t="s">
        <v>43</v>
      </c>
      <c r="D20" s="12">
        <f>SUM(D5,D7,D9,D11,D15,D13,D17,D19)</f>
        <v>0</v>
      </c>
      <c r="E20" s="12">
        <f t="shared" ref="E20:I20" si="0">SUM(E5,E7,E9,E11,E15,E13,E17,E19)</f>
        <v>0</v>
      </c>
      <c r="F20" s="12">
        <f t="shared" si="0"/>
        <v>0</v>
      </c>
      <c r="G20" s="12">
        <f t="shared" si="0"/>
        <v>0</v>
      </c>
      <c r="H20" s="12">
        <f t="shared" si="0"/>
        <v>0</v>
      </c>
      <c r="I20" s="12">
        <f t="shared" si="0"/>
        <v>0</v>
      </c>
    </row>
    <row r="21" spans="1:9" s="27" customFormat="1" ht="30" customHeight="1" x14ac:dyDescent="0.2">
      <c r="A21" s="75" t="s">
        <v>44</v>
      </c>
      <c r="B21" s="76"/>
      <c r="C21" s="76"/>
      <c r="D21" s="32" t="e">
        <f>D20/MAX($D$20:$I$20)*100</f>
        <v>#DIV/0!</v>
      </c>
      <c r="E21" s="32" t="e">
        <f t="shared" ref="E21:H21" si="1">E20/MAX($D$20:$I$20)*100</f>
        <v>#DIV/0!</v>
      </c>
      <c r="F21" s="32" t="e">
        <f t="shared" si="1"/>
        <v>#DIV/0!</v>
      </c>
      <c r="G21" s="32" t="e">
        <f t="shared" si="1"/>
        <v>#DIV/0!</v>
      </c>
      <c r="H21" s="32" t="e">
        <f t="shared" si="1"/>
        <v>#DIV/0!</v>
      </c>
      <c r="I21" s="32" t="e">
        <f t="shared" ref="I21" si="2">I20/MAX($D$20:$I$20)*100</f>
        <v>#DIV/0!</v>
      </c>
    </row>
    <row r="22" spans="1:9" s="27" customFormat="1" ht="30" customHeight="1" x14ac:dyDescent="0.2">
      <c r="A22" s="73" t="s">
        <v>45</v>
      </c>
      <c r="B22" s="74"/>
      <c r="C22" s="74"/>
      <c r="D22" s="16">
        <v>0.8</v>
      </c>
      <c r="E22" s="16">
        <v>0.8</v>
      </c>
      <c r="F22" s="16">
        <v>0.8</v>
      </c>
      <c r="G22" s="16">
        <v>0.8</v>
      </c>
      <c r="H22" s="16">
        <v>0.8</v>
      </c>
      <c r="I22" s="16">
        <v>0.8</v>
      </c>
    </row>
    <row r="23" spans="1:9" s="27" customFormat="1" ht="30" customHeight="1" x14ac:dyDescent="0.2">
      <c r="A23" s="71" t="s">
        <v>46</v>
      </c>
      <c r="B23" s="72"/>
      <c r="C23" s="72"/>
      <c r="D23" s="33" t="e">
        <f>D21*D22</f>
        <v>#DIV/0!</v>
      </c>
      <c r="E23" s="33" t="e">
        <f t="shared" ref="E23:I23" si="3">E21*E22</f>
        <v>#DIV/0!</v>
      </c>
      <c r="F23" s="33" t="e">
        <f t="shared" si="3"/>
        <v>#DIV/0!</v>
      </c>
      <c r="G23" s="33" t="e">
        <f t="shared" si="3"/>
        <v>#DIV/0!</v>
      </c>
      <c r="H23" s="33" t="e">
        <f t="shared" si="3"/>
        <v>#DIV/0!</v>
      </c>
      <c r="I23" s="33" t="e">
        <f t="shared" si="3"/>
        <v>#DIV/0!</v>
      </c>
    </row>
    <row r="24" spans="1:9" s="27" customFormat="1" ht="5.0999999999999996" customHeight="1" x14ac:dyDescent="0.2">
      <c r="A24" s="9"/>
      <c r="B24" s="10"/>
      <c r="C24" s="10"/>
      <c r="D24" s="13"/>
      <c r="E24" s="13"/>
      <c r="F24" s="13"/>
      <c r="G24" s="13"/>
      <c r="H24" s="14"/>
      <c r="I24" s="13"/>
    </row>
    <row r="25" spans="1:9" ht="35.1" customHeight="1" x14ac:dyDescent="0.25">
      <c r="A25" s="43" t="s">
        <v>47</v>
      </c>
      <c r="B25" s="44"/>
      <c r="C25" s="44"/>
      <c r="D25" s="44"/>
      <c r="E25" s="44"/>
      <c r="F25" s="44"/>
      <c r="G25" s="44"/>
      <c r="H25" s="44"/>
      <c r="I25" s="45"/>
    </row>
    <row r="26" spans="1:9" ht="30" customHeight="1" x14ac:dyDescent="0.25">
      <c r="A26" s="69" t="s">
        <v>48</v>
      </c>
      <c r="B26" s="70"/>
      <c r="C26" s="70"/>
      <c r="D26" s="17"/>
      <c r="E26" s="17"/>
      <c r="F26" s="17"/>
      <c r="G26" s="17"/>
      <c r="H26" s="17"/>
      <c r="I26" s="17"/>
    </row>
    <row r="27" spans="1:9" ht="30" customHeight="1" x14ac:dyDescent="0.25">
      <c r="A27" s="67" t="s">
        <v>49</v>
      </c>
      <c r="B27" s="68"/>
      <c r="C27" s="68"/>
      <c r="D27" s="11" t="e">
        <f>MIN($D$26:$I$26)*100/D26</f>
        <v>#DIV/0!</v>
      </c>
      <c r="E27" s="11" t="e">
        <f t="shared" ref="E27:I27" si="4">MIN($D$26:$I$26)*100/E26</f>
        <v>#DIV/0!</v>
      </c>
      <c r="F27" s="11" t="e">
        <f t="shared" si="4"/>
        <v>#DIV/0!</v>
      </c>
      <c r="G27" s="11" t="e">
        <f t="shared" si="4"/>
        <v>#DIV/0!</v>
      </c>
      <c r="H27" s="11" t="e">
        <f t="shared" si="4"/>
        <v>#DIV/0!</v>
      </c>
      <c r="I27" s="11" t="e">
        <f t="shared" si="4"/>
        <v>#DIV/0!</v>
      </c>
    </row>
    <row r="28" spans="1:9" ht="30" customHeight="1" x14ac:dyDescent="0.25">
      <c r="A28" s="65" t="s">
        <v>50</v>
      </c>
      <c r="B28" s="66"/>
      <c r="C28" s="66"/>
      <c r="D28" s="16">
        <v>0.2</v>
      </c>
      <c r="E28" s="16">
        <v>0.2</v>
      </c>
      <c r="F28" s="16">
        <v>0.2</v>
      </c>
      <c r="G28" s="16">
        <v>0.2</v>
      </c>
      <c r="H28" s="16">
        <v>0.2</v>
      </c>
      <c r="I28" s="16">
        <v>0.2</v>
      </c>
    </row>
    <row r="29" spans="1:9" ht="30" customHeight="1" x14ac:dyDescent="0.25">
      <c r="A29" s="63" t="s">
        <v>51</v>
      </c>
      <c r="B29" s="64"/>
      <c r="C29" s="64"/>
      <c r="D29" s="18" t="e">
        <f>D27*D28</f>
        <v>#DIV/0!</v>
      </c>
      <c r="E29" s="18" t="e">
        <f t="shared" ref="E29:I29" si="5">E27*E28</f>
        <v>#DIV/0!</v>
      </c>
      <c r="F29" s="18" t="e">
        <f t="shared" si="5"/>
        <v>#DIV/0!</v>
      </c>
      <c r="G29" s="18" t="e">
        <f t="shared" si="5"/>
        <v>#DIV/0!</v>
      </c>
      <c r="H29" s="18" t="e">
        <f t="shared" si="5"/>
        <v>#DIV/0!</v>
      </c>
      <c r="I29" s="18" t="e">
        <f t="shared" si="5"/>
        <v>#DIV/0!</v>
      </c>
    </row>
    <row r="30" spans="1:9" ht="30" customHeight="1" x14ac:dyDescent="0.25">
      <c r="A30" s="63" t="s">
        <v>52</v>
      </c>
      <c r="B30" s="64"/>
      <c r="C30" s="64"/>
      <c r="D30" s="18" t="e">
        <f>D23+D29</f>
        <v>#DIV/0!</v>
      </c>
      <c r="E30" s="18" t="e">
        <f t="shared" ref="E30:I30" si="6">E23+E29</f>
        <v>#DIV/0!</v>
      </c>
      <c r="F30" s="18" t="e">
        <f t="shared" si="6"/>
        <v>#DIV/0!</v>
      </c>
      <c r="G30" s="18" t="e">
        <f t="shared" si="6"/>
        <v>#DIV/0!</v>
      </c>
      <c r="H30" s="18" t="e">
        <f t="shared" si="6"/>
        <v>#DIV/0!</v>
      </c>
      <c r="I30" s="18" t="e">
        <f t="shared" si="6"/>
        <v>#DIV/0!</v>
      </c>
    </row>
    <row r="31" spans="1:9" ht="30" customHeight="1" x14ac:dyDescent="0.25">
      <c r="A31" s="61" t="s">
        <v>53</v>
      </c>
      <c r="B31" s="62"/>
      <c r="C31" s="62"/>
      <c r="D31" s="15" t="e">
        <f>RANK(D30,$D$30:$I$30)</f>
        <v>#DIV/0!</v>
      </c>
      <c r="E31" s="15" t="e">
        <f t="shared" ref="E31:I31" si="7">RANK(E30,$D$30:$I$30)</f>
        <v>#DIV/0!</v>
      </c>
      <c r="F31" s="15" t="e">
        <f t="shared" si="7"/>
        <v>#DIV/0!</v>
      </c>
      <c r="G31" s="15" t="e">
        <f t="shared" si="7"/>
        <v>#DIV/0!</v>
      </c>
      <c r="H31" s="15" t="e">
        <f t="shared" si="7"/>
        <v>#DIV/0!</v>
      </c>
      <c r="I31" s="15" t="e">
        <f t="shared" si="7"/>
        <v>#DIV/0!</v>
      </c>
    </row>
    <row r="32" spans="1:9" ht="20.100000000000001" customHeight="1" x14ac:dyDescent="0.25"/>
    <row r="38" spans="8:8" x14ac:dyDescent="0.25">
      <c r="H38" s="34"/>
    </row>
  </sheetData>
  <dataConsolidate>
    <dataRefs count="1">
      <dataRef ref="B15" sheet="Stage 2 (Quality &amp; Price)" r:id="rId1"/>
    </dataRefs>
  </dataConsolidate>
  <mergeCells count="27">
    <mergeCell ref="A12:A13"/>
    <mergeCell ref="B12:B13"/>
    <mergeCell ref="A16:A17"/>
    <mergeCell ref="B16:B17"/>
    <mergeCell ref="A14:A15"/>
    <mergeCell ref="B14:B15"/>
    <mergeCell ref="D1:I1"/>
    <mergeCell ref="A31:C31"/>
    <mergeCell ref="A30:C30"/>
    <mergeCell ref="A29:C29"/>
    <mergeCell ref="A28:C28"/>
    <mergeCell ref="A27:C27"/>
    <mergeCell ref="A26:C26"/>
    <mergeCell ref="A23:C23"/>
    <mergeCell ref="A22:C22"/>
    <mergeCell ref="A21:C21"/>
    <mergeCell ref="A18:A19"/>
    <mergeCell ref="B18:B19"/>
    <mergeCell ref="A10:A11"/>
    <mergeCell ref="B10:B11"/>
    <mergeCell ref="A8:A9"/>
    <mergeCell ref="B8:B9"/>
    <mergeCell ref="A1:C1"/>
    <mergeCell ref="A6:A7"/>
    <mergeCell ref="B6:B7"/>
    <mergeCell ref="A4:A5"/>
    <mergeCell ref="B4:B5"/>
  </mergeCells>
  <conditionalFormatting sqref="C7">
    <cfRule type="containsBlanks" dxfId="4" priority="9">
      <formula>LEN(TRIM(C7))=0</formula>
    </cfRule>
  </conditionalFormatting>
  <conditionalFormatting sqref="C9">
    <cfRule type="containsBlanks" dxfId="3" priority="8">
      <formula>LEN(TRIM(C9))=0</formula>
    </cfRule>
  </conditionalFormatting>
  <conditionalFormatting sqref="C11 C13 C15 C17">
    <cfRule type="containsBlanks" dxfId="2" priority="7">
      <formula>LEN(TRIM(C11))=0</formula>
    </cfRule>
  </conditionalFormatting>
  <conditionalFormatting sqref="C19">
    <cfRule type="containsBlanks" dxfId="1" priority="6">
      <formula>LEN(TRIM(C19))=0</formula>
    </cfRule>
  </conditionalFormatting>
  <conditionalFormatting sqref="D31:I31">
    <cfRule type="top10" dxfId="0" priority="36" percent="1" bottom="1" rank="1"/>
  </conditionalFormatting>
  <pageMargins left="0.43307086614173229" right="0.35433070866141736" top="0.59055118110236227" bottom="0.59055118110236227" header="0.27559055118110237" footer="0.35433070866141736"/>
  <pageSetup paperSize="8" scale="52" fitToWidth="2" orientation="landscape" r:id="rId2"/>
  <headerFooter alignWithMargins="0">
    <oddFooter>&amp;L&amp;8&amp;F&amp;R&amp;8Page &amp;P of &amp;N</oddFooter>
  </headerFooter>
  <ignoredErrors>
    <ignoredError sqref="D21 D23" evalError="1"/>
  </ignoredError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Scoring Methodology</vt:lpstr>
      <vt:lpstr>Stage 1 Evaluation</vt:lpstr>
      <vt:lpstr>Stage 2 Evaluation</vt:lpstr>
      <vt:lpstr>'Stage 1 Evaluation'!Print_Area</vt:lpstr>
      <vt:lpstr>'Stage 2 Evaluation'!Print_Area</vt:lpstr>
    </vt:vector>
  </TitlesOfParts>
  <Manager/>
  <Company>NPTCBC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fc466</dc:creator>
  <cp:keywords/>
  <dc:description/>
  <cp:lastModifiedBy>Clerk Account</cp:lastModifiedBy>
  <cp:revision/>
  <dcterms:created xsi:type="dcterms:W3CDTF">2013-09-04T13:35:55Z</dcterms:created>
  <dcterms:modified xsi:type="dcterms:W3CDTF">2024-04-08T13:33:44Z</dcterms:modified>
  <cp:category/>
  <cp:contentStatus/>
</cp:coreProperties>
</file>